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令和3年3月審査分" sheetId="1" r:id="rId1"/>
    <sheet name="令和3年4月審査分" sheetId="2" r:id="rId2"/>
    <sheet name="令和3年5月審査分" sheetId="3" r:id="rId3"/>
  </sheets>
  <definedNames>
    <definedName name="_xlnm.Print_Area" localSheetId="0">'令和3年3月審査分'!$A$1:$K$45</definedName>
    <definedName name="_xlnm.Print_Area" localSheetId="1">'令和3年4月審査分'!$A$1:$K$45</definedName>
    <definedName name="_xlnm.Print_Area" localSheetId="2">'令和3年5月審査分'!$A$1:$K$45</definedName>
  </definedNames>
  <calcPr fullCalcOnLoad="1"/>
</workbook>
</file>

<file path=xl/sharedStrings.xml><?xml version="1.0" encoding="utf-8"?>
<sst xmlns="http://schemas.openxmlformats.org/spreadsheetml/2006/main" count="324" uniqueCount="36">
  <si>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</si>
  <si>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</si>
  <si>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</si>
  <si>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</si>
  <si>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</si>
  <si>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</si>
  <si>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</si>
  <si>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</si>
  <si>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</si>
  <si>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</si>
  <si>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</si>
  <si>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</si>
  <si>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</si>
  <si>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</si>
  <si>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</si>
  <si>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</si>
  <si>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</si>
  <si>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</si>
  <si>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</si>
  <si>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訪問看護療養費</t>
  </si>
  <si>
    <t>柔道整復療養費</t>
  </si>
  <si>
    <t>-</t>
  </si>
  <si>
    <t>調剤報酬</t>
  </si>
  <si>
    <t>＜徳島県内保険者分＞</t>
  </si>
  <si>
    <t>令和3年3月審査分（2月診療分)　国民健康保険診療報酬等決定状況</t>
  </si>
  <si>
    <t>令和3年4月審査分（3月診療分)　国民健康保険診療報酬等決定状況</t>
  </si>
  <si>
    <t>令和3年5月審査分（4月診療分)　国民健康保険診療報酬等決定状況</t>
  </si>
  <si>
    <t>令和3年3月審査分（2月診療分)　後期高齢者医療診療報酬等決定状況</t>
  </si>
  <si>
    <t>令和3年4月審査分（3月診療分)　後期高齢者医療診療報酬等決定状況</t>
  </si>
  <si>
    <t>令和3年5月審査分（4月診療分)　後期高齢者医療診療報酬等決定状況</t>
  </si>
  <si>
    <t>（参考）被保険者数　[令和3年1月末現在]　</t>
  </si>
  <si>
    <t>（参考）被保険者数　[令和3年2月末現在]　</t>
  </si>
  <si>
    <t>（参考）被保険者数　[令和3年3月末現在]　</t>
  </si>
  <si>
    <t>-</t>
  </si>
  <si>
    <t>※食事・生活療養費の件数・日数は、合計から除外しています。</t>
  </si>
  <si>
    <t>※食事・生活療養費は、医科と歯科の合計です。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</si>
</sst>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38" fontId="6" fillId="0" borderId="18" xfId="49" applyFont="1" applyFill="1" applyBorder="1" applyAlignment="1">
      <alignment horizontal="right"/>
    </xf>
    <xf numFmtId="38" fontId="6" fillId="0" borderId="19" xfId="49" applyFont="1" applyFill="1" applyBorder="1" applyAlignment="1">
      <alignment horizontal="right"/>
    </xf>
    <xf numFmtId="38" fontId="6" fillId="0" borderId="28" xfId="49" applyFont="1" applyFill="1" applyBorder="1" applyAlignment="1">
      <alignment horizontal="right"/>
    </xf>
    <xf numFmtId="38" fontId="6" fillId="0" borderId="29" xfId="49" applyFont="1" applyFill="1" applyBorder="1" applyAlignment="1">
      <alignment horizontal="right"/>
    </xf>
    <xf numFmtId="38" fontId="6" fillId="0" borderId="30" xfId="49" applyFont="1" applyFill="1" applyBorder="1" applyAlignment="1">
      <alignment horizontal="right"/>
    </xf>
    <xf numFmtId="38" fontId="6" fillId="0" borderId="28" xfId="49" applyFont="1" applyBorder="1" applyAlignment="1">
      <alignment horizontal="right"/>
    </xf>
    <xf numFmtId="38" fontId="6" fillId="0" borderId="29" xfId="49" applyFont="1" applyBorder="1" applyAlignment="1">
      <alignment horizontal="right"/>
    </xf>
    <xf numFmtId="38" fontId="6" fillId="0" borderId="19" xfId="49" applyFont="1" applyBorder="1" applyAlignment="1">
      <alignment horizontal="right"/>
    </xf>
    <xf numFmtId="38" fontId="6" fillId="0" borderId="30" xfId="49" applyFont="1" applyBorder="1" applyAlignment="1">
      <alignment horizontal="right"/>
    </xf>
    <xf numFmtId="10" fontId="7" fillId="0" borderId="31" xfId="0" applyNumberFormat="1" applyFont="1" applyBorder="1" applyAlignment="1">
      <alignment/>
    </xf>
    <xf numFmtId="38" fontId="6" fillId="0" borderId="32" xfId="49" applyFont="1" applyBorder="1" applyAlignment="1">
      <alignment horizontal="right"/>
    </xf>
    <xf numFmtId="0" fontId="5" fillId="0" borderId="33" xfId="0" applyFont="1" applyBorder="1" applyAlignment="1">
      <alignment/>
    </xf>
    <xf numFmtId="38" fontId="6" fillId="0" borderId="34" xfId="49" applyFont="1" applyBorder="1" applyAlignment="1">
      <alignment horizontal="right"/>
    </xf>
    <xf numFmtId="38" fontId="6" fillId="0" borderId="35" xfId="49" applyFont="1" applyBorder="1" applyAlignment="1">
      <alignment horizontal="right"/>
    </xf>
    <xf numFmtId="38" fontId="6" fillId="0" borderId="36" xfId="49" applyFont="1" applyBorder="1" applyAlignment="1">
      <alignment horizontal="right"/>
    </xf>
    <xf numFmtId="38" fontId="6" fillId="0" borderId="36" xfId="49" applyNumberFormat="1" applyFont="1" applyBorder="1" applyAlignment="1">
      <alignment horizontal="right"/>
    </xf>
    <xf numFmtId="38" fontId="6" fillId="0" borderId="37" xfId="49" applyFont="1" applyBorder="1" applyAlignment="1">
      <alignment horizontal="right"/>
    </xf>
    <xf numFmtId="38" fontId="6" fillId="0" borderId="38" xfId="49" applyFont="1" applyBorder="1" applyAlignment="1">
      <alignment horizontal="right"/>
    </xf>
    <xf numFmtId="38" fontId="6" fillId="0" borderId="26" xfId="49" applyFont="1" applyBorder="1" applyAlignment="1">
      <alignment horizontal="right"/>
    </xf>
    <xf numFmtId="38" fontId="6" fillId="0" borderId="39" xfId="49" applyFont="1" applyBorder="1" applyAlignment="1">
      <alignment horizontal="right"/>
    </xf>
    <xf numFmtId="38" fontId="6" fillId="0" borderId="40" xfId="49" applyFont="1" applyBorder="1" applyAlignment="1">
      <alignment horizontal="right"/>
    </xf>
    <xf numFmtId="0" fontId="6" fillId="0" borderId="0" xfId="0" applyFont="1" applyAlignment="1">
      <alignment/>
    </xf>
    <xf numFmtId="0" fontId="6" fillId="16" borderId="41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3" borderId="46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50" xfId="0" applyFont="1" applyFill="1" applyBorder="1" applyAlignment="1">
      <alignment horizontal="center" vertical="center"/>
    </xf>
    <xf numFmtId="0" fontId="6" fillId="13" borderId="51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center" vertical="center"/>
    </xf>
    <xf numFmtId="0" fontId="6" fillId="13" borderId="53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13" borderId="33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52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6" fillId="16" borderId="50" xfId="0" applyFont="1" applyFill="1" applyBorder="1" applyAlignment="1">
      <alignment horizontal="center" vertical="center"/>
    </xf>
    <xf numFmtId="0" fontId="6" fillId="16" borderId="51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6" borderId="5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13" borderId="54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13" borderId="56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56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46" xfId="0" applyFont="1" applyFill="1" applyBorder="1" applyAlignment="1">
      <alignment horizontal="center" vertical="center"/>
    </xf>
    <xf numFmtId="0" fontId="6" fillId="16" borderId="47" xfId="0" applyFont="1" applyFill="1" applyBorder="1" applyAlignment="1">
      <alignment horizontal="center" vertical="center"/>
    </xf>
    <xf numFmtId="0" fontId="6" fillId="13" borderId="57" xfId="0" applyFont="1" applyFill="1" applyBorder="1" applyAlignment="1">
      <alignment horizontal="center" vertical="center"/>
    </xf>
    <xf numFmtId="0" fontId="6" fillId="13" borderId="58" xfId="0" applyFont="1" applyFill="1" applyBorder="1" applyAlignment="1">
      <alignment horizontal="center" vertical="center"/>
    </xf>
    <xf numFmtId="0" fontId="6" fillId="16" borderId="57" xfId="0" applyFont="1" applyFill="1" applyBorder="1" applyAlignment="1">
      <alignment horizontal="center" vertical="center"/>
    </xf>
    <xf numFmtId="0" fontId="6" fillId="16" borderId="58" xfId="0" applyFont="1" applyFill="1" applyBorder="1" applyAlignment="1">
      <alignment horizontal="center" vertical="center"/>
    </xf>
    <xf numFmtId="0" fontId="6" fillId="13" borderId="55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view="pageBreakPreview" zoomScale="85" zoomScaleNormal="85" zoomScaleSheetLayoutView="85" workbookViewId="0" topLeftCell="A1">
      <selection activeCell="I42" sqref="I4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2:9" ht="23.25" customHeight="1">
      <c r="B2" s="90" t="s">
        <v>24</v>
      </c>
      <c r="C2" s="90"/>
      <c r="D2" s="90"/>
      <c r="E2" s="90"/>
      <c r="F2" s="90"/>
      <c r="G2" s="90"/>
      <c r="H2" s="90"/>
      <c r="I2" s="90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18" t="s">
        <v>0</v>
      </c>
      <c r="C4" s="119"/>
      <c r="D4" s="122" t="s">
        <v>13</v>
      </c>
      <c r="E4" s="103" t="s">
        <v>14</v>
      </c>
      <c r="F4" s="124" t="s">
        <v>17</v>
      </c>
      <c r="G4" s="103" t="s">
        <v>10</v>
      </c>
      <c r="H4" s="103" t="s">
        <v>11</v>
      </c>
      <c r="I4" s="126" t="s">
        <v>12</v>
      </c>
    </row>
    <row r="5" spans="1:9" ht="18.75" customHeight="1" thickBot="1">
      <c r="A5" s="15"/>
      <c r="B5" s="120"/>
      <c r="C5" s="121"/>
      <c r="D5" s="123"/>
      <c r="E5" s="104"/>
      <c r="F5" s="125"/>
      <c r="G5" s="104"/>
      <c r="H5" s="104"/>
      <c r="I5" s="127"/>
    </row>
    <row r="6" spans="1:9" ht="18.75" customHeight="1">
      <c r="A6" s="15"/>
      <c r="B6" s="97" t="s">
        <v>7</v>
      </c>
      <c r="C6" s="44" t="s">
        <v>4</v>
      </c>
      <c r="D6" s="22">
        <v>4249</v>
      </c>
      <c r="E6" s="20">
        <v>75916</v>
      </c>
      <c r="F6" s="14">
        <v>2308416480</v>
      </c>
      <c r="G6" s="14">
        <f aca="true" t="shared" si="0" ref="G6:G13">F6/D6</f>
        <v>543284.6505060014</v>
      </c>
      <c r="H6" s="14">
        <f>F6/E6</f>
        <v>30407.50935244217</v>
      </c>
      <c r="I6" s="29">
        <f>F6/$D$43</f>
        <v>14119.705178941702</v>
      </c>
    </row>
    <row r="7" spans="1:9" ht="18.75" customHeight="1">
      <c r="A7" s="15"/>
      <c r="B7" s="98"/>
      <c r="C7" s="45" t="s">
        <v>1</v>
      </c>
      <c r="D7" s="23">
        <v>115738</v>
      </c>
      <c r="E7" s="3">
        <v>166974</v>
      </c>
      <c r="F7" s="4">
        <v>1793678640</v>
      </c>
      <c r="G7" s="14">
        <f t="shared" si="0"/>
        <v>15497.750436330332</v>
      </c>
      <c r="H7" s="14">
        <f>F7/E7</f>
        <v>10742.263106831004</v>
      </c>
      <c r="I7" s="29">
        <f aca="true" t="shared" si="1" ref="I7:I13">F7/$D$43</f>
        <v>10971.249686523252</v>
      </c>
    </row>
    <row r="8" spans="1:9" ht="18.75" customHeight="1">
      <c r="A8" s="16"/>
      <c r="B8" s="128" t="s">
        <v>5</v>
      </c>
      <c r="C8" s="129"/>
      <c r="D8" s="23">
        <v>25911</v>
      </c>
      <c r="E8" s="3">
        <v>46949</v>
      </c>
      <c r="F8" s="3">
        <v>371228250</v>
      </c>
      <c r="G8" s="14">
        <f t="shared" si="0"/>
        <v>14327.052217205048</v>
      </c>
      <c r="H8" s="14">
        <f>F8/E8</f>
        <v>7907.053398368443</v>
      </c>
      <c r="I8" s="29">
        <f t="shared" si="1"/>
        <v>2270.661940558692</v>
      </c>
    </row>
    <row r="9" spans="1:9" ht="18.75" customHeight="1">
      <c r="A9" s="16"/>
      <c r="B9" s="132" t="s">
        <v>22</v>
      </c>
      <c r="C9" s="133"/>
      <c r="D9" s="54">
        <v>61935</v>
      </c>
      <c r="E9" s="40" t="s">
        <v>21</v>
      </c>
      <c r="F9" s="26">
        <v>838926650</v>
      </c>
      <c r="G9" s="14">
        <f t="shared" si="0"/>
        <v>13545.275692258012</v>
      </c>
      <c r="H9" s="43" t="s">
        <v>21</v>
      </c>
      <c r="I9" s="29">
        <f t="shared" si="1"/>
        <v>5131.395078567977</v>
      </c>
    </row>
    <row r="10" spans="1:9" ht="18.75" customHeight="1">
      <c r="A10" s="16"/>
      <c r="B10" s="132" t="s">
        <v>18</v>
      </c>
      <c r="C10" s="133"/>
      <c r="D10" s="40">
        <v>4127</v>
      </c>
      <c r="E10" s="40">
        <v>210321</v>
      </c>
      <c r="F10" s="26">
        <v>139815964</v>
      </c>
      <c r="G10" s="14">
        <f t="shared" si="0"/>
        <v>33878.353283256605</v>
      </c>
      <c r="H10" s="4">
        <f>F10/E10</f>
        <v>664.7741499897776</v>
      </c>
      <c r="I10" s="29">
        <f t="shared" si="1"/>
        <v>855.2010471652527</v>
      </c>
    </row>
    <row r="11" spans="1:9" ht="18.75" customHeight="1">
      <c r="A11" s="15"/>
      <c r="B11" s="128" t="s">
        <v>19</v>
      </c>
      <c r="C11" s="129"/>
      <c r="D11" s="39">
        <v>625</v>
      </c>
      <c r="E11" s="40">
        <v>4473</v>
      </c>
      <c r="F11" s="40">
        <v>51819130</v>
      </c>
      <c r="G11" s="4">
        <f t="shared" si="0"/>
        <v>82910.608</v>
      </c>
      <c r="H11" s="4">
        <f>F11/E11</f>
        <v>11584.871450927789</v>
      </c>
      <c r="I11" s="41">
        <f t="shared" si="1"/>
        <v>316.95789930821036</v>
      </c>
    </row>
    <row r="12" spans="1:9" ht="18.75" customHeight="1" thickBot="1">
      <c r="A12" s="15"/>
      <c r="B12" s="130" t="s">
        <v>20</v>
      </c>
      <c r="C12" s="131"/>
      <c r="D12" s="35">
        <v>6100</v>
      </c>
      <c r="E12" s="36">
        <v>24720</v>
      </c>
      <c r="F12" s="36">
        <v>40034391</v>
      </c>
      <c r="G12" s="37">
        <f t="shared" si="0"/>
        <v>6563.014918032787</v>
      </c>
      <c r="H12" s="37">
        <f>F12/E12</f>
        <v>1619.5141990291263</v>
      </c>
      <c r="I12" s="38">
        <f t="shared" si="1"/>
        <v>244.8751353302057</v>
      </c>
    </row>
    <row r="13" spans="1:9" ht="18.75" customHeight="1" thickBot="1" thickTop="1">
      <c r="A13" s="15"/>
      <c r="B13" s="120" t="s">
        <v>6</v>
      </c>
      <c r="C13" s="121"/>
      <c r="D13" s="24">
        <f>SUM(D6:D12)-D10</f>
        <v>214558</v>
      </c>
      <c r="E13" s="25">
        <f>SUM(E6:E12)-E10</f>
        <v>319032</v>
      </c>
      <c r="F13" s="25">
        <f>SUM(F6:F12)</f>
        <v>5543919505</v>
      </c>
      <c r="G13" s="21">
        <f t="shared" si="0"/>
        <v>25838.7918651367</v>
      </c>
      <c r="H13" s="21">
        <f>F13/E13</f>
        <v>17377.314830487223</v>
      </c>
      <c r="I13" s="30">
        <f t="shared" si="1"/>
        <v>33910.04596639529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91" t="s">
        <v>0</v>
      </c>
      <c r="C16" s="92"/>
      <c r="D16" s="93" t="s">
        <v>13</v>
      </c>
      <c r="E16" s="95" t="s">
        <v>14</v>
      </c>
      <c r="F16" s="135" t="s">
        <v>17</v>
      </c>
      <c r="G16" s="95" t="s">
        <v>10</v>
      </c>
      <c r="H16" s="95" t="s">
        <v>11</v>
      </c>
      <c r="I16" s="139" t="s">
        <v>12</v>
      </c>
    </row>
    <row r="17" spans="1:9" ht="18.75" customHeight="1" thickBot="1">
      <c r="A17" s="15"/>
      <c r="B17" s="88"/>
      <c r="C17" s="89"/>
      <c r="D17" s="94"/>
      <c r="E17" s="96"/>
      <c r="F17" s="136"/>
      <c r="G17" s="96"/>
      <c r="H17" s="96"/>
      <c r="I17" s="140"/>
    </row>
    <row r="18" spans="1:9" ht="18.75" customHeight="1">
      <c r="A18" s="15"/>
      <c r="B18" s="93" t="s">
        <v>7</v>
      </c>
      <c r="C18" s="48" t="s">
        <v>4</v>
      </c>
      <c r="D18" s="40" t="s">
        <v>21</v>
      </c>
      <c r="E18" s="40" t="s">
        <v>21</v>
      </c>
      <c r="F18" s="40" t="s">
        <v>21</v>
      </c>
      <c r="G18" s="40" t="s">
        <v>21</v>
      </c>
      <c r="H18" s="40" t="s">
        <v>21</v>
      </c>
      <c r="I18" s="56" t="s">
        <v>21</v>
      </c>
    </row>
    <row r="19" spans="1:9" ht="18.75" customHeight="1">
      <c r="A19" s="15"/>
      <c r="B19" s="134"/>
      <c r="C19" s="49" t="s">
        <v>1</v>
      </c>
      <c r="D19" s="40" t="s">
        <v>21</v>
      </c>
      <c r="E19" s="40" t="s">
        <v>21</v>
      </c>
      <c r="F19" s="40" t="s">
        <v>21</v>
      </c>
      <c r="G19" s="40" t="s">
        <v>21</v>
      </c>
      <c r="H19" s="40" t="s">
        <v>21</v>
      </c>
      <c r="I19" s="57" t="s">
        <v>21</v>
      </c>
    </row>
    <row r="20" spans="1:9" ht="18.75" customHeight="1">
      <c r="A20" s="16"/>
      <c r="B20" s="101" t="s">
        <v>5</v>
      </c>
      <c r="C20" s="102"/>
      <c r="D20" s="40" t="s">
        <v>21</v>
      </c>
      <c r="E20" s="40" t="s">
        <v>21</v>
      </c>
      <c r="F20" s="40" t="s">
        <v>21</v>
      </c>
      <c r="G20" s="40" t="s">
        <v>21</v>
      </c>
      <c r="H20" s="40" t="s">
        <v>21</v>
      </c>
      <c r="I20" s="57" t="s">
        <v>21</v>
      </c>
    </row>
    <row r="21" spans="1:9" ht="18.75" customHeight="1">
      <c r="A21" s="16"/>
      <c r="B21" s="101" t="s">
        <v>2</v>
      </c>
      <c r="C21" s="102"/>
      <c r="D21" s="40" t="s">
        <v>21</v>
      </c>
      <c r="E21" s="40" t="s">
        <v>21</v>
      </c>
      <c r="F21" s="40" t="s">
        <v>21</v>
      </c>
      <c r="G21" s="40" t="s">
        <v>21</v>
      </c>
      <c r="H21" s="40" t="s">
        <v>21</v>
      </c>
      <c r="I21" s="57" t="s">
        <v>21</v>
      </c>
    </row>
    <row r="22" spans="1:9" ht="18.75" customHeight="1">
      <c r="A22" s="15"/>
      <c r="B22" s="99" t="s">
        <v>18</v>
      </c>
      <c r="C22" s="100"/>
      <c r="D22" s="40" t="s">
        <v>21</v>
      </c>
      <c r="E22" s="40" t="s">
        <v>21</v>
      </c>
      <c r="F22" s="40" t="s">
        <v>21</v>
      </c>
      <c r="G22" s="40" t="s">
        <v>21</v>
      </c>
      <c r="H22" s="40" t="s">
        <v>21</v>
      </c>
      <c r="I22" s="57" t="s">
        <v>21</v>
      </c>
    </row>
    <row r="23" spans="1:9" ht="18.75" customHeight="1">
      <c r="A23" s="15"/>
      <c r="B23" s="101" t="s">
        <v>19</v>
      </c>
      <c r="C23" s="102"/>
      <c r="D23" s="40" t="s">
        <v>21</v>
      </c>
      <c r="E23" s="40" t="s">
        <v>21</v>
      </c>
      <c r="F23" s="40" t="s">
        <v>21</v>
      </c>
      <c r="G23" s="40" t="s">
        <v>21</v>
      </c>
      <c r="H23" s="40" t="s">
        <v>21</v>
      </c>
      <c r="I23" s="57" t="s">
        <v>21</v>
      </c>
    </row>
    <row r="24" spans="1:9" ht="18.75" customHeight="1" thickBot="1">
      <c r="A24" s="15"/>
      <c r="B24" s="86" t="s">
        <v>20</v>
      </c>
      <c r="C24" s="87"/>
      <c r="D24" s="58" t="s">
        <v>21</v>
      </c>
      <c r="E24" s="59" t="s">
        <v>21</v>
      </c>
      <c r="F24" s="59" t="s">
        <v>21</v>
      </c>
      <c r="G24" s="59" t="s">
        <v>21</v>
      </c>
      <c r="H24" s="59" t="s">
        <v>21</v>
      </c>
      <c r="I24" s="60" t="s">
        <v>21</v>
      </c>
    </row>
    <row r="25" spans="1:9" ht="18.75" customHeight="1" thickBot="1" thickTop="1">
      <c r="A25" s="15"/>
      <c r="B25" s="88" t="s">
        <v>6</v>
      </c>
      <c r="C25" s="89"/>
      <c r="D25" s="24">
        <f>SUM(D18:D24)</f>
        <v>0</v>
      </c>
      <c r="E25" s="25">
        <f>SUM(E18:E24)</f>
        <v>0</v>
      </c>
      <c r="F25" s="25">
        <f>SUM(F18:F24)</f>
        <v>0</v>
      </c>
      <c r="G25" s="25" t="s">
        <v>33</v>
      </c>
      <c r="H25" s="25" t="s">
        <v>33</v>
      </c>
      <c r="I25" s="30" t="s">
        <v>21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90" t="s">
        <v>27</v>
      </c>
      <c r="C27" s="90"/>
      <c r="D27" s="90"/>
      <c r="E27" s="90"/>
      <c r="F27" s="90"/>
      <c r="G27" s="90"/>
      <c r="H27" s="90"/>
      <c r="I27" s="90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12" t="s">
        <v>0</v>
      </c>
      <c r="C29" s="113"/>
      <c r="D29" s="116" t="s">
        <v>13</v>
      </c>
      <c r="E29" s="78" t="s">
        <v>14</v>
      </c>
      <c r="F29" s="80" t="s">
        <v>17</v>
      </c>
      <c r="G29" s="78" t="s">
        <v>10</v>
      </c>
      <c r="H29" s="78" t="s">
        <v>11</v>
      </c>
      <c r="I29" s="141" t="s">
        <v>12</v>
      </c>
    </row>
    <row r="30" spans="1:9" ht="18.75" customHeight="1" thickBot="1">
      <c r="A30" s="15"/>
      <c r="B30" s="114"/>
      <c r="C30" s="115"/>
      <c r="D30" s="117"/>
      <c r="E30" s="79"/>
      <c r="F30" s="81"/>
      <c r="G30" s="79"/>
      <c r="H30" s="79"/>
      <c r="I30" s="142"/>
    </row>
    <row r="31" spans="1:9" ht="18.75" customHeight="1">
      <c r="A31" s="15"/>
      <c r="B31" s="110" t="s">
        <v>7</v>
      </c>
      <c r="C31" s="46" t="s">
        <v>4</v>
      </c>
      <c r="D31" s="22">
        <v>10076</v>
      </c>
      <c r="E31" s="20">
        <v>182324</v>
      </c>
      <c r="F31" s="14">
        <v>5489585470</v>
      </c>
      <c r="G31" s="51">
        <f aca="true" t="shared" si="2" ref="G31:G38">F31/D31</f>
        <v>544817.9307264788</v>
      </c>
      <c r="H31" s="51">
        <f>F31/E31</f>
        <v>30108.95696671859</v>
      </c>
      <c r="I31" s="52">
        <f aca="true" t="shared" si="3" ref="I31:I38">F31/$D$45</f>
        <v>43922.30581514434</v>
      </c>
    </row>
    <row r="32" spans="1:9" ht="18.75" customHeight="1">
      <c r="A32" s="15"/>
      <c r="B32" s="111"/>
      <c r="C32" s="47" t="s">
        <v>1</v>
      </c>
      <c r="D32" s="23">
        <v>146205</v>
      </c>
      <c r="E32" s="3">
        <v>259809</v>
      </c>
      <c r="F32" s="4">
        <v>2989262060</v>
      </c>
      <c r="G32" s="14">
        <f t="shared" si="2"/>
        <v>20445.689682295408</v>
      </c>
      <c r="H32" s="14">
        <f>F32/E32</f>
        <v>11505.61397026277</v>
      </c>
      <c r="I32" s="29">
        <f t="shared" si="3"/>
        <v>23917.157876208155</v>
      </c>
    </row>
    <row r="33" spans="1:9" ht="18.75" customHeight="1">
      <c r="A33" s="16"/>
      <c r="B33" s="82" t="s">
        <v>5</v>
      </c>
      <c r="C33" s="83"/>
      <c r="D33" s="23">
        <v>21533</v>
      </c>
      <c r="E33" s="3">
        <v>41435</v>
      </c>
      <c r="F33" s="3">
        <v>353953130</v>
      </c>
      <c r="G33" s="14">
        <f t="shared" si="2"/>
        <v>16437.706311243208</v>
      </c>
      <c r="H33" s="14">
        <f>F33/E33</f>
        <v>8542.370701098105</v>
      </c>
      <c r="I33" s="29">
        <f t="shared" si="3"/>
        <v>2831.987534404404</v>
      </c>
    </row>
    <row r="34" spans="1:9" ht="18.75" customHeight="1">
      <c r="A34" s="16"/>
      <c r="B34" s="82" t="s">
        <v>2</v>
      </c>
      <c r="C34" s="83"/>
      <c r="D34" s="54">
        <v>80901</v>
      </c>
      <c r="E34" s="3" t="s">
        <v>21</v>
      </c>
      <c r="F34" s="26">
        <v>1238437830</v>
      </c>
      <c r="G34" s="14">
        <f t="shared" si="2"/>
        <v>15308.0657841065</v>
      </c>
      <c r="H34" s="14" t="s">
        <v>21</v>
      </c>
      <c r="I34" s="29">
        <f t="shared" si="3"/>
        <v>9908.770962683224</v>
      </c>
    </row>
    <row r="35" spans="1:9" ht="18.75" customHeight="1">
      <c r="A35" s="16"/>
      <c r="B35" s="84" t="s">
        <v>18</v>
      </c>
      <c r="C35" s="85"/>
      <c r="D35" s="42">
        <v>9638</v>
      </c>
      <c r="E35" s="3">
        <v>477154</v>
      </c>
      <c r="F35" s="3">
        <v>325061613</v>
      </c>
      <c r="G35" s="14">
        <f t="shared" si="2"/>
        <v>33727.081655945214</v>
      </c>
      <c r="H35" s="14">
        <f>F35/E35</f>
        <v>681.2509441396279</v>
      </c>
      <c r="I35" s="29">
        <f t="shared" si="3"/>
        <v>2600.825809703642</v>
      </c>
    </row>
    <row r="36" spans="1:9" ht="18.75" customHeight="1">
      <c r="A36" s="15"/>
      <c r="B36" s="82" t="s">
        <v>19</v>
      </c>
      <c r="C36" s="83"/>
      <c r="D36" s="39">
        <v>799</v>
      </c>
      <c r="E36" s="40">
        <v>7896</v>
      </c>
      <c r="F36" s="40">
        <v>88274370</v>
      </c>
      <c r="G36" s="14">
        <f t="shared" si="2"/>
        <v>110481.06382978724</v>
      </c>
      <c r="H36" s="14">
        <f>F36/E36</f>
        <v>11179.631458966565</v>
      </c>
      <c r="I36" s="29">
        <f t="shared" si="3"/>
        <v>706.2853645266595</v>
      </c>
    </row>
    <row r="37" spans="1:9" ht="18.75" customHeight="1" thickBot="1">
      <c r="A37" s="15"/>
      <c r="B37" s="143" t="s">
        <v>20</v>
      </c>
      <c r="C37" s="144"/>
      <c r="D37" s="50">
        <v>3716</v>
      </c>
      <c r="E37" s="36">
        <v>19601</v>
      </c>
      <c r="F37" s="36">
        <v>31353851</v>
      </c>
      <c r="G37" s="37">
        <f t="shared" si="2"/>
        <v>8437.527179763187</v>
      </c>
      <c r="H37" s="37">
        <f>F37/E37</f>
        <v>1599.6046630273966</v>
      </c>
      <c r="I37" s="38">
        <f t="shared" si="3"/>
        <v>250.86291845356206</v>
      </c>
    </row>
    <row r="38" spans="1:9" ht="18.75" customHeight="1" thickBot="1" thickTop="1">
      <c r="A38" s="15"/>
      <c r="B38" s="114" t="s">
        <v>6</v>
      </c>
      <c r="C38" s="115"/>
      <c r="D38" s="24">
        <f>SUM(D31:D37)-D35</f>
        <v>263230</v>
      </c>
      <c r="E38" s="25">
        <f>SUM(E31:E37)-E35</f>
        <v>511065</v>
      </c>
      <c r="F38" s="25">
        <f>SUM(F31:F37)</f>
        <v>10515928324</v>
      </c>
      <c r="G38" s="21">
        <f t="shared" si="2"/>
        <v>39949.58144588383</v>
      </c>
      <c r="H38" s="21">
        <f>F38/E38</f>
        <v>20576.498731081174</v>
      </c>
      <c r="I38" s="30">
        <f t="shared" si="3"/>
        <v>84138.19628112398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8" ht="18" customHeight="1">
      <c r="B40" s="5"/>
      <c r="C40" s="5"/>
      <c r="D40" s="5"/>
      <c r="E40" s="5"/>
      <c r="F40" s="5"/>
      <c r="H40" s="77" t="s">
        <v>35</v>
      </c>
    </row>
    <row r="41" spans="2:8" ht="18" customHeight="1">
      <c r="B41" s="28"/>
      <c r="C41" s="27"/>
      <c r="D41" s="27"/>
      <c r="E41" s="6"/>
      <c r="F41" s="6"/>
      <c r="H41" s="77" t="s">
        <v>34</v>
      </c>
    </row>
    <row r="42" spans="2:9" ht="18" customHeight="1" thickBot="1">
      <c r="B42" s="105" t="s">
        <v>30</v>
      </c>
      <c r="C42" s="105"/>
      <c r="D42" s="105"/>
      <c r="I42" s="6"/>
    </row>
    <row r="43" spans="2:9" ht="18.75" customHeight="1">
      <c r="B43" s="106" t="s">
        <v>15</v>
      </c>
      <c r="C43" s="107"/>
      <c r="D43" s="31">
        <v>163489</v>
      </c>
      <c r="E43" s="6"/>
      <c r="F43" s="6"/>
      <c r="G43" s="6"/>
      <c r="H43" s="6"/>
      <c r="I43" s="6"/>
    </row>
    <row r="44" spans="2:9" ht="18.75" customHeight="1">
      <c r="B44" s="108" t="s">
        <v>16</v>
      </c>
      <c r="C44" s="109"/>
      <c r="D44" s="32">
        <v>0</v>
      </c>
      <c r="E44" s="6"/>
      <c r="F44" s="6"/>
      <c r="G44" s="6"/>
      <c r="H44" s="6"/>
      <c r="I44" s="6"/>
    </row>
    <row r="45" spans="2:9" ht="18.75" customHeight="1" thickBot="1">
      <c r="B45" s="137" t="s">
        <v>3</v>
      </c>
      <c r="C45" s="138"/>
      <c r="D45" s="33">
        <v>124984</v>
      </c>
      <c r="E45" s="6"/>
      <c r="F45" s="6"/>
      <c r="G45" s="6"/>
      <c r="H45" s="6"/>
      <c r="I45" s="6"/>
    </row>
    <row r="46" ht="13.5">
      <c r="B46" s="13"/>
    </row>
  </sheetData>
  <sheetProtection/>
  <mergeCells count="48">
    <mergeCell ref="B37:C37"/>
    <mergeCell ref="B38:C38"/>
    <mergeCell ref="B42:D42"/>
    <mergeCell ref="B43:C43"/>
    <mergeCell ref="B44:C44"/>
    <mergeCell ref="B45:C45"/>
    <mergeCell ref="I29:I30"/>
    <mergeCell ref="B31:B32"/>
    <mergeCell ref="B33:C33"/>
    <mergeCell ref="B34:C34"/>
    <mergeCell ref="B35:C35"/>
    <mergeCell ref="B36:C36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H16:H17"/>
    <mergeCell ref="I16:I17"/>
    <mergeCell ref="B18:B19"/>
    <mergeCell ref="B20:C20"/>
    <mergeCell ref="B21:C21"/>
    <mergeCell ref="B22:C22"/>
    <mergeCell ref="B13:C13"/>
    <mergeCell ref="B16:C17"/>
    <mergeCell ref="D16:D17"/>
    <mergeCell ref="E16:E17"/>
    <mergeCell ref="F16:F17"/>
    <mergeCell ref="G16:G17"/>
    <mergeCell ref="B6:B7"/>
    <mergeCell ref="B8:C8"/>
    <mergeCell ref="B9:C9"/>
    <mergeCell ref="B10:C10"/>
    <mergeCell ref="B11:C11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view="pageBreakPreview" zoomScale="85" zoomScaleNormal="90" zoomScaleSheetLayoutView="85" zoomScalePageLayoutView="0" workbookViewId="0" topLeftCell="A16">
      <selection activeCell="H40" sqref="H40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2:9" ht="23.25" customHeight="1">
      <c r="B2" s="90" t="s">
        <v>25</v>
      </c>
      <c r="C2" s="90"/>
      <c r="D2" s="90"/>
      <c r="E2" s="90"/>
      <c r="F2" s="90"/>
      <c r="G2" s="90"/>
      <c r="H2" s="90"/>
      <c r="I2" s="90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18" t="s">
        <v>0</v>
      </c>
      <c r="C4" s="119"/>
      <c r="D4" s="122" t="s">
        <v>13</v>
      </c>
      <c r="E4" s="103" t="s">
        <v>14</v>
      </c>
      <c r="F4" s="124" t="s">
        <v>17</v>
      </c>
      <c r="G4" s="103" t="s">
        <v>10</v>
      </c>
      <c r="H4" s="103" t="s">
        <v>11</v>
      </c>
      <c r="I4" s="126" t="s">
        <v>12</v>
      </c>
    </row>
    <row r="5" spans="1:9" ht="18.75" customHeight="1" thickBot="1">
      <c r="A5" s="15"/>
      <c r="B5" s="120"/>
      <c r="C5" s="121"/>
      <c r="D5" s="123"/>
      <c r="E5" s="104"/>
      <c r="F5" s="125"/>
      <c r="G5" s="104"/>
      <c r="H5" s="104"/>
      <c r="I5" s="127"/>
    </row>
    <row r="6" spans="1:9" ht="18.75" customHeight="1">
      <c r="A6" s="15"/>
      <c r="B6" s="97" t="s">
        <v>7</v>
      </c>
      <c r="C6" s="44" t="s">
        <v>4</v>
      </c>
      <c r="D6" s="22">
        <v>4488</v>
      </c>
      <c r="E6" s="20">
        <v>83352</v>
      </c>
      <c r="F6" s="14">
        <v>2505103710</v>
      </c>
      <c r="G6" s="14">
        <f aca="true" t="shared" si="0" ref="G6:G13">F6/D6</f>
        <v>558178.1885026738</v>
      </c>
      <c r="H6" s="14">
        <f>F6/E6</f>
        <v>30054.51230924273</v>
      </c>
      <c r="I6" s="29">
        <f>F6/$D$43</f>
        <v>15352.628285663506</v>
      </c>
    </row>
    <row r="7" spans="1:9" ht="18.75" customHeight="1">
      <c r="A7" s="15"/>
      <c r="B7" s="98"/>
      <c r="C7" s="45" t="s">
        <v>1</v>
      </c>
      <c r="D7" s="23">
        <v>125122</v>
      </c>
      <c r="E7" s="3">
        <v>190388</v>
      </c>
      <c r="F7" s="4">
        <v>2079665810</v>
      </c>
      <c r="G7" s="14">
        <f t="shared" si="0"/>
        <v>16621.104282220553</v>
      </c>
      <c r="H7" s="14">
        <f>F7/E7</f>
        <v>10923.302991785196</v>
      </c>
      <c r="I7" s="29">
        <f aca="true" t="shared" si="1" ref="I7:I12">F7/$D$43</f>
        <v>12745.315098883993</v>
      </c>
    </row>
    <row r="8" spans="1:9" ht="18.75" customHeight="1">
      <c r="A8" s="16"/>
      <c r="B8" s="128" t="s">
        <v>5</v>
      </c>
      <c r="C8" s="129"/>
      <c r="D8" s="23">
        <v>29116</v>
      </c>
      <c r="E8" s="3">
        <v>54998</v>
      </c>
      <c r="F8" s="3">
        <v>436601610</v>
      </c>
      <c r="G8" s="14">
        <f t="shared" si="0"/>
        <v>14995.246943261436</v>
      </c>
      <c r="H8" s="14">
        <f>F8/E8</f>
        <v>7938.4997636277685</v>
      </c>
      <c r="I8" s="29">
        <f t="shared" si="1"/>
        <v>2675.7304300396518</v>
      </c>
    </row>
    <row r="9" spans="1:9" ht="18.75" customHeight="1">
      <c r="A9" s="16"/>
      <c r="B9" s="128" t="s">
        <v>22</v>
      </c>
      <c r="C9" s="129"/>
      <c r="D9" s="54">
        <v>67007</v>
      </c>
      <c r="E9" s="3" t="s">
        <v>21</v>
      </c>
      <c r="F9" s="26">
        <v>933955750</v>
      </c>
      <c r="G9" s="14">
        <f t="shared" si="0"/>
        <v>13938.181831748921</v>
      </c>
      <c r="H9" s="43" t="s">
        <v>21</v>
      </c>
      <c r="I9" s="29">
        <f t="shared" si="1"/>
        <v>5723.785170158913</v>
      </c>
    </row>
    <row r="10" spans="1:9" ht="18.75" customHeight="1">
      <c r="A10" s="15"/>
      <c r="B10" s="128" t="s">
        <v>18</v>
      </c>
      <c r="C10" s="129"/>
      <c r="D10" s="42">
        <v>4330</v>
      </c>
      <c r="E10" s="3">
        <v>231906</v>
      </c>
      <c r="F10" s="3">
        <v>154300976</v>
      </c>
      <c r="G10" s="14">
        <f t="shared" si="0"/>
        <v>35635.32933025404</v>
      </c>
      <c r="H10" s="4">
        <f>F10/E10</f>
        <v>665.3599993100653</v>
      </c>
      <c r="I10" s="29">
        <f t="shared" si="1"/>
        <v>945.6397031335225</v>
      </c>
    </row>
    <row r="11" spans="1:9" ht="18.75" customHeight="1">
      <c r="A11" s="15"/>
      <c r="B11" s="128" t="s">
        <v>19</v>
      </c>
      <c r="C11" s="129"/>
      <c r="D11" s="39">
        <v>625</v>
      </c>
      <c r="E11" s="40">
        <v>5045</v>
      </c>
      <c r="F11" s="40">
        <v>58229285</v>
      </c>
      <c r="G11" s="4">
        <f t="shared" si="0"/>
        <v>93166.856</v>
      </c>
      <c r="H11" s="4">
        <f>F11/E11</f>
        <v>11541.979187314173</v>
      </c>
      <c r="I11" s="41">
        <f t="shared" si="1"/>
        <v>356.8605021725674</v>
      </c>
    </row>
    <row r="12" spans="1:9" ht="18.75" customHeight="1" thickBot="1">
      <c r="A12" s="15"/>
      <c r="B12" s="130" t="s">
        <v>20</v>
      </c>
      <c r="C12" s="131"/>
      <c r="D12" s="35">
        <v>6546</v>
      </c>
      <c r="E12" s="36">
        <v>28728</v>
      </c>
      <c r="F12" s="36">
        <v>46745468</v>
      </c>
      <c r="G12" s="37">
        <f t="shared" si="0"/>
        <v>7141.073632752827</v>
      </c>
      <c r="H12" s="37">
        <f>F12/E12</f>
        <v>1627.1744639376218</v>
      </c>
      <c r="I12" s="38">
        <f t="shared" si="1"/>
        <v>286.4814703593163</v>
      </c>
    </row>
    <row r="13" spans="1:9" ht="18.75" customHeight="1" thickBot="1" thickTop="1">
      <c r="A13" s="15"/>
      <c r="B13" s="120" t="s">
        <v>6</v>
      </c>
      <c r="C13" s="121"/>
      <c r="D13" s="24">
        <f>SUM(D6:D12)-D10</f>
        <v>232904</v>
      </c>
      <c r="E13" s="25">
        <f>SUM(E6:E12)-E10</f>
        <v>362511</v>
      </c>
      <c r="F13" s="25">
        <f>SUM(F6:F12)</f>
        <v>6214602609</v>
      </c>
      <c r="G13" s="21">
        <f t="shared" si="0"/>
        <v>26683.108100333186</v>
      </c>
      <c r="H13" s="21">
        <f>F13/E13</f>
        <v>17143.21112738648</v>
      </c>
      <c r="I13" s="30">
        <f>F13/$D$43</f>
        <v>38086.44066041147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91" t="s">
        <v>0</v>
      </c>
      <c r="C16" s="92"/>
      <c r="D16" s="149" t="s">
        <v>13</v>
      </c>
      <c r="E16" s="95" t="s">
        <v>14</v>
      </c>
      <c r="F16" s="135" t="s">
        <v>17</v>
      </c>
      <c r="G16" s="95" t="s">
        <v>10</v>
      </c>
      <c r="H16" s="95" t="s">
        <v>11</v>
      </c>
      <c r="I16" s="139" t="s">
        <v>12</v>
      </c>
    </row>
    <row r="17" spans="1:9" ht="18.75" customHeight="1" thickBot="1">
      <c r="A17" s="15"/>
      <c r="B17" s="88"/>
      <c r="C17" s="89"/>
      <c r="D17" s="150"/>
      <c r="E17" s="96"/>
      <c r="F17" s="136"/>
      <c r="G17" s="96"/>
      <c r="H17" s="96"/>
      <c r="I17" s="140"/>
    </row>
    <row r="18" spans="1:10" ht="18.75" customHeight="1">
      <c r="A18" s="15"/>
      <c r="B18" s="93" t="s">
        <v>7</v>
      </c>
      <c r="C18" s="48" t="s">
        <v>4</v>
      </c>
      <c r="D18" s="73" t="s">
        <v>21</v>
      </c>
      <c r="E18" s="74" t="s">
        <v>21</v>
      </c>
      <c r="F18" s="74" t="s">
        <v>21</v>
      </c>
      <c r="G18" s="74" t="s">
        <v>21</v>
      </c>
      <c r="H18" s="74" t="s">
        <v>21</v>
      </c>
      <c r="I18" s="75" t="s">
        <v>21</v>
      </c>
      <c r="J18" s="67"/>
    </row>
    <row r="19" spans="1:10" ht="18.75" customHeight="1">
      <c r="A19" s="15"/>
      <c r="B19" s="134"/>
      <c r="C19" s="49" t="s">
        <v>1</v>
      </c>
      <c r="D19" s="53" t="s">
        <v>21</v>
      </c>
      <c r="E19" s="3" t="s">
        <v>21</v>
      </c>
      <c r="F19" s="3" t="s">
        <v>21</v>
      </c>
      <c r="G19" s="3" t="s">
        <v>21</v>
      </c>
      <c r="H19" s="3" t="s">
        <v>21</v>
      </c>
      <c r="I19" s="66" t="s">
        <v>21</v>
      </c>
      <c r="J19" s="67"/>
    </row>
    <row r="20" spans="1:10" ht="18.75" customHeight="1">
      <c r="A20" s="16"/>
      <c r="B20" s="101" t="s">
        <v>5</v>
      </c>
      <c r="C20" s="102"/>
      <c r="D20" s="5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66" t="s">
        <v>21</v>
      </c>
      <c r="J20" s="67"/>
    </row>
    <row r="21" spans="1:10" ht="18.75" customHeight="1">
      <c r="A21" s="16"/>
      <c r="B21" s="101" t="s">
        <v>2</v>
      </c>
      <c r="C21" s="102"/>
      <c r="D21" s="5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66" t="s">
        <v>21</v>
      </c>
      <c r="J21" s="67"/>
    </row>
    <row r="22" spans="1:10" ht="18.75" customHeight="1">
      <c r="A22" s="16"/>
      <c r="B22" s="145" t="s">
        <v>18</v>
      </c>
      <c r="C22" s="146"/>
      <c r="D22" s="5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66" t="s">
        <v>21</v>
      </c>
      <c r="J22" s="67"/>
    </row>
    <row r="23" spans="1:9" ht="18.75" customHeight="1">
      <c r="A23" s="15"/>
      <c r="B23" s="101" t="s">
        <v>19</v>
      </c>
      <c r="C23" s="102"/>
      <c r="D23" s="5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63" t="s">
        <v>21</v>
      </c>
    </row>
    <row r="24" spans="1:9" ht="18.75" customHeight="1" thickBot="1">
      <c r="A24" s="15"/>
      <c r="B24" s="86" t="s">
        <v>20</v>
      </c>
      <c r="C24" s="87"/>
      <c r="D24" s="61" t="s">
        <v>33</v>
      </c>
      <c r="E24" s="62" t="s">
        <v>33</v>
      </c>
      <c r="F24" s="62" t="s">
        <v>33</v>
      </c>
      <c r="G24" s="62" t="s">
        <v>21</v>
      </c>
      <c r="H24" s="62" t="s">
        <v>21</v>
      </c>
      <c r="I24" s="64" t="s">
        <v>21</v>
      </c>
    </row>
    <row r="25" spans="1:9" ht="18.75" customHeight="1" thickBot="1" thickTop="1">
      <c r="A25" s="15"/>
      <c r="B25" s="88" t="s">
        <v>6</v>
      </c>
      <c r="C25" s="89"/>
      <c r="D25" s="24">
        <f>SUM(D18:D24)</f>
        <v>0</v>
      </c>
      <c r="E25" s="25">
        <f>SUM(E18:E24)</f>
        <v>0</v>
      </c>
      <c r="F25" s="25">
        <f>SUM(F18:F24)</f>
        <v>0</v>
      </c>
      <c r="G25" s="21" t="s">
        <v>33</v>
      </c>
      <c r="H25" s="21" t="s">
        <v>33</v>
      </c>
      <c r="I25" s="30" t="s">
        <v>21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90" t="s">
        <v>28</v>
      </c>
      <c r="C27" s="90"/>
      <c r="D27" s="90"/>
      <c r="E27" s="90"/>
      <c r="F27" s="90"/>
      <c r="G27" s="90"/>
      <c r="H27" s="90"/>
      <c r="I27" s="90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12" t="s">
        <v>0</v>
      </c>
      <c r="C29" s="113"/>
      <c r="D29" s="116" t="s">
        <v>13</v>
      </c>
      <c r="E29" s="78" t="s">
        <v>14</v>
      </c>
      <c r="F29" s="80" t="s">
        <v>17</v>
      </c>
      <c r="G29" s="78" t="s">
        <v>10</v>
      </c>
      <c r="H29" s="78" t="s">
        <v>11</v>
      </c>
      <c r="I29" s="141" t="s">
        <v>12</v>
      </c>
      <c r="J29" s="55"/>
    </row>
    <row r="30" spans="1:10" ht="18.75" customHeight="1" thickBot="1">
      <c r="A30" s="15"/>
      <c r="B30" s="114"/>
      <c r="C30" s="115"/>
      <c r="D30" s="117"/>
      <c r="E30" s="79"/>
      <c r="F30" s="81"/>
      <c r="G30" s="79"/>
      <c r="H30" s="79"/>
      <c r="I30" s="142"/>
      <c r="J30" s="55"/>
    </row>
    <row r="31" spans="1:10" ht="18.75" customHeight="1">
      <c r="A31" s="15"/>
      <c r="B31" s="110" t="s">
        <v>7</v>
      </c>
      <c r="C31" s="46" t="s">
        <v>4</v>
      </c>
      <c r="D31" s="22">
        <v>10458</v>
      </c>
      <c r="E31" s="20">
        <v>196248</v>
      </c>
      <c r="F31" s="14">
        <v>5872082240</v>
      </c>
      <c r="G31" s="51">
        <f aca="true" t="shared" si="2" ref="G31:G38">F31/D31</f>
        <v>561491.8951998471</v>
      </c>
      <c r="H31" s="51">
        <f>F31/E31</f>
        <v>29921.74310056663</v>
      </c>
      <c r="I31" s="52">
        <f aca="true" t="shared" si="3" ref="I31:I38">F31/$D$45</f>
        <v>47042.894315195794</v>
      </c>
      <c r="J31" s="55"/>
    </row>
    <row r="32" spans="1:10" ht="18.75" customHeight="1">
      <c r="A32" s="15"/>
      <c r="B32" s="111"/>
      <c r="C32" s="47" t="s">
        <v>1</v>
      </c>
      <c r="D32" s="23">
        <v>159486</v>
      </c>
      <c r="E32" s="3">
        <v>301331</v>
      </c>
      <c r="F32" s="4">
        <v>3407709360</v>
      </c>
      <c r="G32" s="14">
        <f t="shared" si="2"/>
        <v>21366.824423460366</v>
      </c>
      <c r="H32" s="14">
        <f>F32/E32</f>
        <v>11308.857568587367</v>
      </c>
      <c r="I32" s="29">
        <f t="shared" si="3"/>
        <v>27300.11343972313</v>
      </c>
      <c r="J32" s="55"/>
    </row>
    <row r="33" spans="1:10" ht="18.75" customHeight="1">
      <c r="A33" s="16"/>
      <c r="B33" s="82" t="s">
        <v>5</v>
      </c>
      <c r="C33" s="83"/>
      <c r="D33" s="23">
        <v>24054</v>
      </c>
      <c r="E33" s="3">
        <v>49051</v>
      </c>
      <c r="F33" s="3">
        <v>418531540</v>
      </c>
      <c r="G33" s="14">
        <f t="shared" si="2"/>
        <v>17399.664920595325</v>
      </c>
      <c r="H33" s="14">
        <f>F33/E33</f>
        <v>8532.57915231086</v>
      </c>
      <c r="I33" s="29">
        <f t="shared" si="3"/>
        <v>3352.973306415433</v>
      </c>
      <c r="J33" s="55"/>
    </row>
    <row r="34" spans="1:10" ht="18.75" customHeight="1">
      <c r="A34" s="16"/>
      <c r="B34" s="82" t="s">
        <v>2</v>
      </c>
      <c r="C34" s="83"/>
      <c r="D34" s="54">
        <v>87849</v>
      </c>
      <c r="E34" s="3" t="s">
        <v>21</v>
      </c>
      <c r="F34" s="26">
        <v>1417596740</v>
      </c>
      <c r="G34" s="14">
        <f t="shared" si="2"/>
        <v>16136.743047729628</v>
      </c>
      <c r="H34" s="14" t="s">
        <v>21</v>
      </c>
      <c r="I34" s="29">
        <f t="shared" si="3"/>
        <v>11356.76424405563</v>
      </c>
      <c r="J34" s="55"/>
    </row>
    <row r="35" spans="1:10" ht="18.75" customHeight="1">
      <c r="A35" s="15"/>
      <c r="B35" s="147" t="s">
        <v>18</v>
      </c>
      <c r="C35" s="148"/>
      <c r="D35" s="42">
        <v>10025</v>
      </c>
      <c r="E35" s="3">
        <v>513177</v>
      </c>
      <c r="F35" s="3">
        <v>349845116</v>
      </c>
      <c r="G35" s="14">
        <f t="shared" si="2"/>
        <v>34897.26842892768</v>
      </c>
      <c r="H35" s="14">
        <f>F35/E35</f>
        <v>681.724075708771</v>
      </c>
      <c r="I35" s="29">
        <f t="shared" si="3"/>
        <v>2802.7071396526308</v>
      </c>
      <c r="J35" s="55"/>
    </row>
    <row r="36" spans="1:10" ht="18.75" customHeight="1">
      <c r="A36" s="15"/>
      <c r="B36" s="82" t="s">
        <v>19</v>
      </c>
      <c r="C36" s="83"/>
      <c r="D36" s="39">
        <v>847</v>
      </c>
      <c r="E36" s="40">
        <v>9232</v>
      </c>
      <c r="F36" s="40">
        <v>103084970</v>
      </c>
      <c r="G36" s="14">
        <f t="shared" si="2"/>
        <v>121705.98583234947</v>
      </c>
      <c r="H36" s="14">
        <f>F36/E36</f>
        <v>11166.049610051992</v>
      </c>
      <c r="I36" s="29">
        <f t="shared" si="3"/>
        <v>825.8425463051977</v>
      </c>
      <c r="J36" s="55"/>
    </row>
    <row r="37" spans="1:10" ht="18.75" customHeight="1" thickBot="1">
      <c r="A37" s="15"/>
      <c r="B37" s="143" t="s">
        <v>20</v>
      </c>
      <c r="C37" s="144"/>
      <c r="D37" s="50">
        <v>4008</v>
      </c>
      <c r="E37" s="36">
        <v>22951</v>
      </c>
      <c r="F37" s="36">
        <v>36496664</v>
      </c>
      <c r="G37" s="37">
        <f t="shared" si="2"/>
        <v>9105.954091816368</v>
      </c>
      <c r="H37" s="37">
        <f>F37/E37</f>
        <v>1590.1992941484032</v>
      </c>
      <c r="I37" s="38">
        <f t="shared" si="3"/>
        <v>292.38499006601296</v>
      </c>
      <c r="J37" s="55"/>
    </row>
    <row r="38" spans="1:10" ht="18.75" customHeight="1" thickBot="1" thickTop="1">
      <c r="A38" s="15"/>
      <c r="B38" s="114" t="s">
        <v>6</v>
      </c>
      <c r="C38" s="115"/>
      <c r="D38" s="24">
        <f>SUM(D31:D37)-D35</f>
        <v>286702</v>
      </c>
      <c r="E38" s="25">
        <f>SUM(E31:E37)-E35</f>
        <v>578813</v>
      </c>
      <c r="F38" s="25">
        <f>SUM(F31:F37)</f>
        <v>11605346630</v>
      </c>
      <c r="G38" s="21">
        <f t="shared" si="2"/>
        <v>40478.77806921473</v>
      </c>
      <c r="H38" s="21">
        <f>F38/E38</f>
        <v>20050.252205807403</v>
      </c>
      <c r="I38" s="30">
        <f t="shared" si="3"/>
        <v>92973.67998141384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7.25" customHeight="1">
      <c r="B40" s="5"/>
      <c r="C40" s="5"/>
      <c r="D40" s="5"/>
      <c r="E40" s="5"/>
      <c r="F40" s="5"/>
      <c r="G40" s="5"/>
      <c r="H40" s="77" t="s">
        <v>35</v>
      </c>
      <c r="I40" s="5"/>
      <c r="J40" s="55"/>
    </row>
    <row r="41" spans="2:10" ht="18" customHeight="1">
      <c r="B41" s="28"/>
      <c r="C41" s="27"/>
      <c r="D41" s="27"/>
      <c r="E41" s="5"/>
      <c r="F41" s="5"/>
      <c r="G41" s="5"/>
      <c r="H41" s="77" t="s">
        <v>34</v>
      </c>
      <c r="I41" s="34"/>
      <c r="J41" s="55"/>
    </row>
    <row r="42" spans="2:10" ht="18" customHeight="1" thickBot="1">
      <c r="B42" s="105" t="s">
        <v>31</v>
      </c>
      <c r="C42" s="105"/>
      <c r="D42" s="105"/>
      <c r="E42" s="55"/>
      <c r="F42" s="55"/>
      <c r="G42" s="55"/>
      <c r="H42" s="55"/>
      <c r="I42" s="5"/>
      <c r="J42" s="55"/>
    </row>
    <row r="43" spans="2:9" ht="18.75" customHeight="1">
      <c r="B43" s="106" t="s">
        <v>15</v>
      </c>
      <c r="C43" s="107"/>
      <c r="D43" s="31">
        <v>163171</v>
      </c>
      <c r="E43" s="6"/>
      <c r="F43" s="6"/>
      <c r="G43" s="6"/>
      <c r="H43" s="6"/>
      <c r="I43" s="6"/>
    </row>
    <row r="44" spans="2:9" ht="18.75" customHeight="1">
      <c r="B44" s="108" t="s">
        <v>16</v>
      </c>
      <c r="C44" s="109"/>
      <c r="D44" s="32">
        <v>0</v>
      </c>
      <c r="E44" s="6"/>
      <c r="F44" s="6"/>
      <c r="G44" s="6"/>
      <c r="H44" s="6"/>
      <c r="I44" s="6"/>
    </row>
    <row r="45" spans="2:9" ht="18.75" customHeight="1" thickBot="1">
      <c r="B45" s="137" t="s">
        <v>3</v>
      </c>
      <c r="C45" s="138"/>
      <c r="D45" s="33">
        <v>124824</v>
      </c>
      <c r="E45" s="6"/>
      <c r="F45" s="6"/>
      <c r="G45" s="6"/>
      <c r="H45" s="6"/>
      <c r="I45" s="6"/>
    </row>
    <row r="46" ht="13.5">
      <c r="B46" s="13"/>
    </row>
  </sheetData>
  <sheetProtection/>
  <mergeCells count="48">
    <mergeCell ref="B37:C37"/>
    <mergeCell ref="B38:C38"/>
    <mergeCell ref="B42:D42"/>
    <mergeCell ref="B43:C43"/>
    <mergeCell ref="B44:C44"/>
    <mergeCell ref="B45:C45"/>
    <mergeCell ref="I29:I30"/>
    <mergeCell ref="B31:B32"/>
    <mergeCell ref="B33:C33"/>
    <mergeCell ref="B34:C34"/>
    <mergeCell ref="B35:C35"/>
    <mergeCell ref="B36:C36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H16:H17"/>
    <mergeCell ref="I16:I17"/>
    <mergeCell ref="B18:B19"/>
    <mergeCell ref="B20:C20"/>
    <mergeCell ref="B21:C21"/>
    <mergeCell ref="B22:C22"/>
    <mergeCell ref="B13:C13"/>
    <mergeCell ref="B16:C17"/>
    <mergeCell ref="D16:D17"/>
    <mergeCell ref="E16:E17"/>
    <mergeCell ref="F16:F17"/>
    <mergeCell ref="G16:G17"/>
    <mergeCell ref="B6:B7"/>
    <mergeCell ref="B8:C8"/>
    <mergeCell ref="B9:C9"/>
    <mergeCell ref="B10:C10"/>
    <mergeCell ref="B11:C11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view="pageBreakPreview" zoomScale="85" zoomScaleNormal="90" zoomScaleSheetLayoutView="85" zoomScalePageLayoutView="0" workbookViewId="0" topLeftCell="A19">
      <selection activeCell="H43" sqref="H43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23</v>
      </c>
    </row>
    <row r="2" spans="2:9" ht="23.25" customHeight="1">
      <c r="B2" s="90" t="s">
        <v>26</v>
      </c>
      <c r="C2" s="90"/>
      <c r="D2" s="90"/>
      <c r="E2" s="90"/>
      <c r="F2" s="90"/>
      <c r="G2" s="90"/>
      <c r="H2" s="90"/>
      <c r="I2" s="90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118" t="s">
        <v>0</v>
      </c>
      <c r="C4" s="119"/>
      <c r="D4" s="122" t="s">
        <v>13</v>
      </c>
      <c r="E4" s="103" t="s">
        <v>14</v>
      </c>
      <c r="F4" s="124" t="s">
        <v>17</v>
      </c>
      <c r="G4" s="103" t="s">
        <v>10</v>
      </c>
      <c r="H4" s="103" t="s">
        <v>11</v>
      </c>
      <c r="I4" s="126" t="s">
        <v>12</v>
      </c>
    </row>
    <row r="5" spans="1:9" ht="18.75" customHeight="1" thickBot="1">
      <c r="A5" s="15"/>
      <c r="B5" s="120"/>
      <c r="C5" s="121"/>
      <c r="D5" s="123"/>
      <c r="E5" s="104"/>
      <c r="F5" s="125"/>
      <c r="G5" s="104"/>
      <c r="H5" s="104"/>
      <c r="I5" s="127"/>
    </row>
    <row r="6" spans="1:9" ht="18.75" customHeight="1">
      <c r="A6" s="15"/>
      <c r="B6" s="97" t="s">
        <v>7</v>
      </c>
      <c r="C6" s="44" t="s">
        <v>4</v>
      </c>
      <c r="D6" s="22">
        <v>4167</v>
      </c>
      <c r="E6" s="20">
        <v>77849</v>
      </c>
      <c r="F6" s="14">
        <v>2288924720</v>
      </c>
      <c r="G6" s="14">
        <f aca="true" t="shared" si="0" ref="G6:G13">F6/D6</f>
        <v>549297.9889608831</v>
      </c>
      <c r="H6" s="14">
        <f>F6/E6</f>
        <v>29402.1081837917</v>
      </c>
      <c r="I6" s="29">
        <f>F6/$D$43</f>
        <v>14058.611535933862</v>
      </c>
    </row>
    <row r="7" spans="1:9" ht="18.75" customHeight="1">
      <c r="A7" s="15"/>
      <c r="B7" s="98"/>
      <c r="C7" s="45" t="s">
        <v>1</v>
      </c>
      <c r="D7" s="23">
        <v>123023</v>
      </c>
      <c r="E7" s="3">
        <v>184564</v>
      </c>
      <c r="F7" s="4">
        <v>1985318030</v>
      </c>
      <c r="G7" s="14">
        <f t="shared" si="0"/>
        <v>16137.779358331369</v>
      </c>
      <c r="H7" s="14">
        <f>F7/E7</f>
        <v>10756.799971825492</v>
      </c>
      <c r="I7" s="29">
        <f aca="true" t="shared" si="1" ref="I7:I12">F7/$D$43</f>
        <v>12193.85448336435</v>
      </c>
    </row>
    <row r="8" spans="1:9" ht="18.75" customHeight="1">
      <c r="A8" s="16"/>
      <c r="B8" s="128" t="s">
        <v>5</v>
      </c>
      <c r="C8" s="129"/>
      <c r="D8" s="23">
        <v>27091</v>
      </c>
      <c r="E8" s="3">
        <v>49856</v>
      </c>
      <c r="F8" s="3">
        <v>394303220</v>
      </c>
      <c r="G8" s="14">
        <f t="shared" si="0"/>
        <v>14554.768004134214</v>
      </c>
      <c r="H8" s="14">
        <f>F8/E8</f>
        <v>7908.841864569961</v>
      </c>
      <c r="I8" s="29">
        <f t="shared" si="1"/>
        <v>2421.8165625595007</v>
      </c>
    </row>
    <row r="9" spans="1:9" ht="18.75" customHeight="1">
      <c r="A9" s="16"/>
      <c r="B9" s="132" t="s">
        <v>22</v>
      </c>
      <c r="C9" s="133"/>
      <c r="D9" s="54">
        <v>66021</v>
      </c>
      <c r="E9" s="3" t="s">
        <v>21</v>
      </c>
      <c r="F9" s="26">
        <v>910801850</v>
      </c>
      <c r="G9" s="14">
        <f t="shared" si="0"/>
        <v>13795.638508959271</v>
      </c>
      <c r="H9" s="43" t="s">
        <v>21</v>
      </c>
      <c r="I9" s="29">
        <f t="shared" si="1"/>
        <v>5594.159250182725</v>
      </c>
    </row>
    <row r="10" spans="1:9" ht="18.75" customHeight="1">
      <c r="A10" s="15"/>
      <c r="B10" s="132" t="s">
        <v>18</v>
      </c>
      <c r="C10" s="133"/>
      <c r="D10" s="42">
        <v>4041</v>
      </c>
      <c r="E10" s="3">
        <v>216269</v>
      </c>
      <c r="F10" s="3">
        <v>143643492</v>
      </c>
      <c r="G10" s="14">
        <f t="shared" si="0"/>
        <v>35546.52115812917</v>
      </c>
      <c r="H10" s="4">
        <f>F10/E10</f>
        <v>664.1890053590668</v>
      </c>
      <c r="I10" s="29">
        <f t="shared" si="1"/>
        <v>882.2605811575243</v>
      </c>
    </row>
    <row r="11" spans="1:9" ht="18.75" customHeight="1">
      <c r="A11" s="15"/>
      <c r="B11" s="128" t="s">
        <v>19</v>
      </c>
      <c r="C11" s="129"/>
      <c r="D11" s="39">
        <v>579</v>
      </c>
      <c r="E11" s="40">
        <v>4676</v>
      </c>
      <c r="F11" s="40">
        <v>55338945</v>
      </c>
      <c r="G11" s="4">
        <f t="shared" si="0"/>
        <v>95576.76165803109</v>
      </c>
      <c r="H11" s="4">
        <f>F11/E11</f>
        <v>11834.676005132593</v>
      </c>
      <c r="I11" s="41">
        <f t="shared" si="1"/>
        <v>339.89266827587477</v>
      </c>
    </row>
    <row r="12" spans="1:9" ht="18.75" customHeight="1" thickBot="1">
      <c r="A12" s="15"/>
      <c r="B12" s="130" t="s">
        <v>20</v>
      </c>
      <c r="C12" s="131"/>
      <c r="D12" s="35">
        <v>6549</v>
      </c>
      <c r="E12" s="36">
        <v>28201</v>
      </c>
      <c r="F12" s="36">
        <v>45144034</v>
      </c>
      <c r="G12" s="37">
        <f t="shared" si="0"/>
        <v>6893.271339135746</v>
      </c>
      <c r="H12" s="37">
        <f>F12/E12</f>
        <v>1600.7955037055424</v>
      </c>
      <c r="I12" s="38">
        <f t="shared" si="1"/>
        <v>277.2753649892822</v>
      </c>
    </row>
    <row r="13" spans="1:9" ht="18.75" customHeight="1" thickBot="1" thickTop="1">
      <c r="A13" s="15"/>
      <c r="B13" s="120" t="s">
        <v>6</v>
      </c>
      <c r="C13" s="121"/>
      <c r="D13" s="24">
        <f>SUM(D6:D12)-D10</f>
        <v>227430</v>
      </c>
      <c r="E13" s="25">
        <f>SUM(E6:E12)-E10</f>
        <v>345146</v>
      </c>
      <c r="F13" s="25">
        <f>SUM(F6:F12)</f>
        <v>5823474291</v>
      </c>
      <c r="G13" s="21">
        <f t="shared" si="0"/>
        <v>25605.567827463394</v>
      </c>
      <c r="H13" s="21">
        <f>F13/E13</f>
        <v>16872.495381664572</v>
      </c>
      <c r="I13" s="30">
        <f>F13/$D$43</f>
        <v>35767.87044646312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91" t="s">
        <v>0</v>
      </c>
      <c r="C16" s="92"/>
      <c r="D16" s="149" t="s">
        <v>13</v>
      </c>
      <c r="E16" s="95" t="s">
        <v>14</v>
      </c>
      <c r="F16" s="135" t="s">
        <v>17</v>
      </c>
      <c r="G16" s="95" t="s">
        <v>10</v>
      </c>
      <c r="H16" s="95" t="s">
        <v>11</v>
      </c>
      <c r="I16" s="139" t="s">
        <v>12</v>
      </c>
    </row>
    <row r="17" spans="1:9" ht="18.75" customHeight="1" thickBot="1">
      <c r="A17" s="15"/>
      <c r="B17" s="88"/>
      <c r="C17" s="89"/>
      <c r="D17" s="150"/>
      <c r="E17" s="96"/>
      <c r="F17" s="136"/>
      <c r="G17" s="96"/>
      <c r="H17" s="96"/>
      <c r="I17" s="140"/>
    </row>
    <row r="18" spans="1:10" ht="18.75" customHeight="1">
      <c r="A18" s="15"/>
      <c r="B18" s="93" t="s">
        <v>7</v>
      </c>
      <c r="C18" s="48" t="s">
        <v>4</v>
      </c>
      <c r="D18" s="3" t="s">
        <v>21</v>
      </c>
      <c r="E18" s="3" t="s">
        <v>21</v>
      </c>
      <c r="F18" s="3" t="s">
        <v>21</v>
      </c>
      <c r="G18" s="3" t="s">
        <v>21</v>
      </c>
      <c r="H18" s="3" t="s">
        <v>21</v>
      </c>
      <c r="I18" s="66" t="s">
        <v>21</v>
      </c>
      <c r="J18" s="67"/>
    </row>
    <row r="19" spans="1:9" ht="18.75" customHeight="1">
      <c r="A19" s="15"/>
      <c r="B19" s="134"/>
      <c r="C19" s="49" t="s">
        <v>1</v>
      </c>
      <c r="D19" s="53" t="s">
        <v>33</v>
      </c>
      <c r="E19" s="3" t="s">
        <v>33</v>
      </c>
      <c r="F19" s="4" t="s">
        <v>33</v>
      </c>
      <c r="G19" s="3" t="s">
        <v>21</v>
      </c>
      <c r="H19" s="3" t="s">
        <v>21</v>
      </c>
      <c r="I19" s="63" t="s">
        <v>21</v>
      </c>
    </row>
    <row r="20" spans="1:9" ht="18.75" customHeight="1">
      <c r="A20" s="16"/>
      <c r="B20" s="101" t="s">
        <v>5</v>
      </c>
      <c r="C20" s="102"/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63" t="s">
        <v>21</v>
      </c>
    </row>
    <row r="21" spans="1:9" ht="18.75" customHeight="1">
      <c r="A21" s="16"/>
      <c r="B21" s="101" t="s">
        <v>2</v>
      </c>
      <c r="C21" s="102"/>
      <c r="D21" s="3" t="s">
        <v>21</v>
      </c>
      <c r="E21" s="3" t="s">
        <v>21</v>
      </c>
      <c r="F21" s="3" t="s">
        <v>21</v>
      </c>
      <c r="G21" s="3" t="s">
        <v>21</v>
      </c>
      <c r="H21" s="3" t="s">
        <v>21</v>
      </c>
      <c r="I21" s="63" t="s">
        <v>21</v>
      </c>
    </row>
    <row r="22" spans="1:9" ht="18.75" customHeight="1">
      <c r="A22" s="15"/>
      <c r="B22" s="145" t="s">
        <v>18</v>
      </c>
      <c r="C22" s="146"/>
      <c r="D22" s="53" t="s">
        <v>21</v>
      </c>
      <c r="E22" s="3" t="s">
        <v>21</v>
      </c>
      <c r="F22" s="3" t="s">
        <v>21</v>
      </c>
      <c r="G22" s="3" t="s">
        <v>21</v>
      </c>
      <c r="H22" s="3" t="s">
        <v>21</v>
      </c>
      <c r="I22" s="63" t="s">
        <v>21</v>
      </c>
    </row>
    <row r="23" spans="1:9" ht="18.75" customHeight="1">
      <c r="A23" s="15"/>
      <c r="B23" s="101" t="s">
        <v>19</v>
      </c>
      <c r="C23" s="102"/>
      <c r="D23" s="3" t="s">
        <v>21</v>
      </c>
      <c r="E23" s="3" t="s">
        <v>21</v>
      </c>
      <c r="F23" s="3" t="s">
        <v>21</v>
      </c>
      <c r="G23" s="3" t="s">
        <v>21</v>
      </c>
      <c r="H23" s="3" t="s">
        <v>21</v>
      </c>
      <c r="I23" s="63" t="s">
        <v>21</v>
      </c>
    </row>
    <row r="24" spans="1:9" ht="18.75" customHeight="1" thickBot="1">
      <c r="A24" s="15"/>
      <c r="B24" s="86" t="s">
        <v>20</v>
      </c>
      <c r="C24" s="87"/>
      <c r="D24" s="68" t="s">
        <v>21</v>
      </c>
      <c r="E24" s="62" t="s">
        <v>21</v>
      </c>
      <c r="F24" s="68" t="s">
        <v>21</v>
      </c>
      <c r="G24" s="68" t="s">
        <v>21</v>
      </c>
      <c r="H24" s="68" t="s">
        <v>21</v>
      </c>
      <c r="I24" s="72" t="s">
        <v>21</v>
      </c>
    </row>
    <row r="25" spans="1:9" ht="18.75" customHeight="1" thickBot="1" thickTop="1">
      <c r="A25" s="15"/>
      <c r="B25" s="88" t="s">
        <v>6</v>
      </c>
      <c r="C25" s="89"/>
      <c r="D25" s="69">
        <f>SUM(D18:D24)</f>
        <v>0</v>
      </c>
      <c r="E25" s="25">
        <f>SUM(E18:E24)</f>
        <v>0</v>
      </c>
      <c r="F25" s="70">
        <f>SUM(F18:F24)</f>
        <v>0</v>
      </c>
      <c r="G25" s="70" t="s">
        <v>21</v>
      </c>
      <c r="H25" s="71" t="s">
        <v>33</v>
      </c>
      <c r="I25" s="76" t="s">
        <v>21</v>
      </c>
    </row>
    <row r="26" spans="1:9" ht="18.75" customHeight="1">
      <c r="A26" s="8"/>
      <c r="B26" s="11"/>
      <c r="C26" s="11"/>
      <c r="D26" s="65"/>
      <c r="E26" s="12"/>
      <c r="F26" s="12"/>
      <c r="G26" s="12"/>
      <c r="H26" s="12"/>
      <c r="I26" s="65"/>
    </row>
    <row r="27" spans="2:9" ht="29.25" customHeight="1">
      <c r="B27" s="90" t="s">
        <v>29</v>
      </c>
      <c r="C27" s="90"/>
      <c r="D27" s="90"/>
      <c r="E27" s="90"/>
      <c r="F27" s="90"/>
      <c r="G27" s="90"/>
      <c r="H27" s="90"/>
      <c r="I27" s="90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12" t="s">
        <v>0</v>
      </c>
      <c r="C29" s="113"/>
      <c r="D29" s="116" t="s">
        <v>13</v>
      </c>
      <c r="E29" s="78" t="s">
        <v>14</v>
      </c>
      <c r="F29" s="80" t="s">
        <v>17</v>
      </c>
      <c r="G29" s="78" t="s">
        <v>10</v>
      </c>
      <c r="H29" s="78" t="s">
        <v>11</v>
      </c>
      <c r="I29" s="141" t="s">
        <v>12</v>
      </c>
    </row>
    <row r="30" spans="1:9" ht="18.75" customHeight="1" thickBot="1">
      <c r="A30" s="15"/>
      <c r="B30" s="114"/>
      <c r="C30" s="115"/>
      <c r="D30" s="117"/>
      <c r="E30" s="79"/>
      <c r="F30" s="81"/>
      <c r="G30" s="79"/>
      <c r="H30" s="79"/>
      <c r="I30" s="142"/>
    </row>
    <row r="31" spans="1:9" ht="18.75" customHeight="1">
      <c r="A31" s="15"/>
      <c r="B31" s="110" t="s">
        <v>7</v>
      </c>
      <c r="C31" s="46" t="s">
        <v>4</v>
      </c>
      <c r="D31" s="22">
        <v>9904</v>
      </c>
      <c r="E31" s="20">
        <v>186997</v>
      </c>
      <c r="F31" s="14">
        <v>5532705920</v>
      </c>
      <c r="G31" s="51">
        <f aca="true" t="shared" si="2" ref="G31:G38">F31/D31</f>
        <v>558633.4733441034</v>
      </c>
      <c r="H31" s="51">
        <f>F31/E31</f>
        <v>29587.137333754017</v>
      </c>
      <c r="I31" s="52">
        <f aca="true" t="shared" si="3" ref="I31:I38">F31/$D$45</f>
        <v>44390.55753909353</v>
      </c>
    </row>
    <row r="32" spans="1:9" ht="18.75" customHeight="1">
      <c r="A32" s="15"/>
      <c r="B32" s="111"/>
      <c r="C32" s="47" t="s">
        <v>1</v>
      </c>
      <c r="D32" s="23">
        <v>155886</v>
      </c>
      <c r="E32" s="3">
        <v>289865</v>
      </c>
      <c r="F32" s="4">
        <v>3211745770</v>
      </c>
      <c r="G32" s="14">
        <f t="shared" si="2"/>
        <v>20603.170073002064</v>
      </c>
      <c r="H32" s="14">
        <f>F32/E32</f>
        <v>11080.143411588153</v>
      </c>
      <c r="I32" s="29">
        <f t="shared" si="3"/>
        <v>25768.798751574574</v>
      </c>
    </row>
    <row r="33" spans="1:9" ht="18.75" customHeight="1">
      <c r="A33" s="16"/>
      <c r="B33" s="82" t="s">
        <v>5</v>
      </c>
      <c r="C33" s="83"/>
      <c r="D33" s="23">
        <v>22695</v>
      </c>
      <c r="E33" s="3">
        <v>44891</v>
      </c>
      <c r="F33" s="3">
        <v>380936060</v>
      </c>
      <c r="G33" s="14">
        <f t="shared" si="2"/>
        <v>16785.02137034589</v>
      </c>
      <c r="H33" s="14">
        <f>F33/E33</f>
        <v>8485.800271769396</v>
      </c>
      <c r="I33" s="29">
        <f t="shared" si="3"/>
        <v>3056.364161525069</v>
      </c>
    </row>
    <row r="34" spans="1:9" ht="18.75" customHeight="1">
      <c r="A34" s="16"/>
      <c r="B34" s="82" t="s">
        <v>2</v>
      </c>
      <c r="C34" s="83"/>
      <c r="D34" s="54">
        <v>86521</v>
      </c>
      <c r="E34" s="3" t="s">
        <v>21</v>
      </c>
      <c r="F34" s="26">
        <v>1382295540</v>
      </c>
      <c r="G34" s="14">
        <f>F34/D34</f>
        <v>15976.416592503554</v>
      </c>
      <c r="H34" s="14" t="s">
        <v>21</v>
      </c>
      <c r="I34" s="29">
        <f>F34/$D$45</f>
        <v>11090.571339168946</v>
      </c>
    </row>
    <row r="35" spans="1:9" ht="18.75" customHeight="1">
      <c r="A35" s="15"/>
      <c r="B35" s="147" t="s">
        <v>18</v>
      </c>
      <c r="C35" s="148"/>
      <c r="D35" s="42">
        <v>9452</v>
      </c>
      <c r="E35" s="3">
        <v>487315</v>
      </c>
      <c r="F35" s="3">
        <v>331119473</v>
      </c>
      <c r="G35" s="14">
        <f>F35/D35</f>
        <v>35031.683559035126</v>
      </c>
      <c r="H35" s="14">
        <f>F35/E35</f>
        <v>679.4772847131732</v>
      </c>
      <c r="I35" s="29">
        <f>F35/$D$45</f>
        <v>2656.6707558750613</v>
      </c>
    </row>
    <row r="36" spans="1:9" ht="18.75" customHeight="1">
      <c r="A36" s="15"/>
      <c r="B36" s="82" t="s">
        <v>19</v>
      </c>
      <c r="C36" s="83"/>
      <c r="D36" s="39">
        <v>810</v>
      </c>
      <c r="E36" s="40">
        <v>8692</v>
      </c>
      <c r="F36" s="40">
        <v>97992560</v>
      </c>
      <c r="G36" s="14">
        <f>F36/D36</f>
        <v>120978.46913580247</v>
      </c>
      <c r="H36" s="14">
        <f>F36/E36</f>
        <v>11273.879429360331</v>
      </c>
      <c r="I36" s="29">
        <f>F36/$D$45</f>
        <v>786.2236735479834</v>
      </c>
    </row>
    <row r="37" spans="1:9" ht="18.75" customHeight="1" thickBot="1">
      <c r="A37" s="15"/>
      <c r="B37" s="143" t="s">
        <v>20</v>
      </c>
      <c r="C37" s="144"/>
      <c r="D37" s="50">
        <v>4071</v>
      </c>
      <c r="E37" s="36">
        <v>23168</v>
      </c>
      <c r="F37" s="36">
        <v>36358937</v>
      </c>
      <c r="G37" s="37">
        <f>F37/D37</f>
        <v>8931.205354949643</v>
      </c>
      <c r="H37" s="37">
        <f>F37/E37</f>
        <v>1569.3601950966852</v>
      </c>
      <c r="I37" s="38">
        <f>F37/$D$45</f>
        <v>291.718646950745</v>
      </c>
    </row>
    <row r="38" spans="1:9" ht="18.75" customHeight="1" thickBot="1" thickTop="1">
      <c r="A38" s="15"/>
      <c r="B38" s="114" t="s">
        <v>6</v>
      </c>
      <c r="C38" s="115"/>
      <c r="D38" s="24">
        <f>SUM(D31:D37)-D35</f>
        <v>279887</v>
      </c>
      <c r="E38" s="25">
        <f>SUM(E31:E37)-E35</f>
        <v>553613</v>
      </c>
      <c r="F38" s="25">
        <f>SUM(F31:F37)</f>
        <v>10973154260</v>
      </c>
      <c r="G38" s="21">
        <f t="shared" si="2"/>
        <v>39205.65892663825</v>
      </c>
      <c r="H38" s="21">
        <f>F38/E38</f>
        <v>19820.983719674212</v>
      </c>
      <c r="I38" s="30">
        <f t="shared" si="3"/>
        <v>88040.90486773591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7.25" customHeight="1">
      <c r="B40" s="5"/>
      <c r="C40" s="5"/>
      <c r="D40" s="5"/>
      <c r="E40" s="5"/>
      <c r="F40" s="5"/>
      <c r="G40" s="5"/>
      <c r="H40" s="77" t="s">
        <v>35</v>
      </c>
      <c r="I40" s="5"/>
    </row>
    <row r="41" spans="2:9" ht="18" customHeight="1">
      <c r="B41" s="28"/>
      <c r="C41" s="27"/>
      <c r="D41" s="27"/>
      <c r="E41" s="6"/>
      <c r="F41" s="6"/>
      <c r="G41" s="6"/>
      <c r="H41" s="77" t="s">
        <v>34</v>
      </c>
      <c r="I41" s="34"/>
    </row>
    <row r="42" spans="2:4" ht="18" customHeight="1" thickBot="1">
      <c r="B42" s="105" t="s">
        <v>32</v>
      </c>
      <c r="C42" s="105"/>
      <c r="D42" s="105"/>
    </row>
    <row r="43" spans="2:9" ht="18.75" customHeight="1">
      <c r="B43" s="106" t="s">
        <v>15</v>
      </c>
      <c r="C43" s="107"/>
      <c r="D43" s="31">
        <v>162813</v>
      </c>
      <c r="E43" s="6"/>
      <c r="F43" s="6"/>
      <c r="G43" s="6"/>
      <c r="H43" s="6"/>
      <c r="I43" s="34"/>
    </row>
    <row r="44" spans="2:9" ht="18.75" customHeight="1">
      <c r="B44" s="108" t="s">
        <v>16</v>
      </c>
      <c r="C44" s="109"/>
      <c r="D44" s="32">
        <v>0</v>
      </c>
      <c r="E44" s="6"/>
      <c r="F44" s="6"/>
      <c r="G44" s="6"/>
      <c r="H44" s="6"/>
      <c r="I44" s="6"/>
    </row>
    <row r="45" spans="2:9" ht="18.75" customHeight="1" thickBot="1">
      <c r="B45" s="137" t="s">
        <v>3</v>
      </c>
      <c r="C45" s="138"/>
      <c r="D45" s="33">
        <v>124637</v>
      </c>
      <c r="E45" s="6"/>
      <c r="F45" s="6"/>
      <c r="G45" s="6"/>
      <c r="H45" s="6"/>
      <c r="I45" s="6"/>
    </row>
    <row r="46" ht="13.5">
      <c r="B46" s="13"/>
    </row>
  </sheetData>
  <sheetProtection/>
  <mergeCells count="48">
    <mergeCell ref="B37:C37"/>
    <mergeCell ref="B38:C38"/>
    <mergeCell ref="B42:D42"/>
    <mergeCell ref="B43:C43"/>
    <mergeCell ref="B44:C44"/>
    <mergeCell ref="B45:C45"/>
    <mergeCell ref="I29:I30"/>
    <mergeCell ref="B31:B32"/>
    <mergeCell ref="B33:C33"/>
    <mergeCell ref="B34:C34"/>
    <mergeCell ref="B35:C35"/>
    <mergeCell ref="B36:C36"/>
    <mergeCell ref="B23:C23"/>
    <mergeCell ref="B24:C24"/>
    <mergeCell ref="B25:C25"/>
    <mergeCell ref="B27:I27"/>
    <mergeCell ref="B29:C30"/>
    <mergeCell ref="D29:D30"/>
    <mergeCell ref="E29:E30"/>
    <mergeCell ref="F29:F30"/>
    <mergeCell ref="G29:G30"/>
    <mergeCell ref="H29:H30"/>
    <mergeCell ref="H16:H17"/>
    <mergeCell ref="I16:I17"/>
    <mergeCell ref="B18:B19"/>
    <mergeCell ref="B20:C20"/>
    <mergeCell ref="B21:C21"/>
    <mergeCell ref="B22:C22"/>
    <mergeCell ref="B13:C13"/>
    <mergeCell ref="B16:C17"/>
    <mergeCell ref="D16:D17"/>
    <mergeCell ref="E16:E17"/>
    <mergeCell ref="F16:F17"/>
    <mergeCell ref="G16:G17"/>
    <mergeCell ref="B6:B7"/>
    <mergeCell ref="B8:C8"/>
    <mergeCell ref="B9:C9"/>
    <mergeCell ref="B10:C10"/>
    <mergeCell ref="B11:C11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CB281B</cp:lastModifiedBy>
  <cp:lastPrinted>2021-08-04T07:30:13Z</cp:lastPrinted>
  <dcterms:created xsi:type="dcterms:W3CDTF">2004-03-31T04:17:09Z</dcterms:created>
  <dcterms:modified xsi:type="dcterms:W3CDTF">2021-08-04T07:41:22Z</dcterms:modified>
  <cp:category/>
  <cp:version/>
  <cp:contentType/>
  <cp:contentStatus/>
</cp:coreProperties>
</file>