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y36shfs01\32.保険者支援係\4_2_広報関係\01_阿波の国保\令和3年度\2021年11月号\"/>
    </mc:Choice>
  </mc:AlternateContent>
  <bookViews>
    <workbookView xWindow="-15" yWindow="-15" windowWidth="9720" windowHeight="12585" activeTab="2"/>
  </bookViews>
  <sheets>
    <sheet name="令和3年6月審査分" sheetId="6" r:id="rId1"/>
    <sheet name="令和3年7月審査分" sheetId="7" r:id="rId2"/>
    <sheet name="令和3年8月審査分" sheetId="8" r:id="rId3"/>
  </sheets>
  <definedNames>
    <definedName name="_xlnm.Print_Area" localSheetId="0">令和3年6月審査分!$A$1:$K$45</definedName>
    <definedName name="_xlnm.Print_Area" localSheetId="1">令和3年7月審査分!$A$1:$K$45</definedName>
    <definedName name="_xlnm.Print_Area" localSheetId="2">令和3年8月審査分!$A$1:$K$45</definedName>
  </definedNames>
  <calcPr calcId="152511"/>
</workbook>
</file>

<file path=xl/calcChain.xml><?xml version="1.0" encoding="utf-8"?>
<calcChain xmlns="http://schemas.openxmlformats.org/spreadsheetml/2006/main">
  <c r="H35" i="8" l="1"/>
  <c r="G35" i="8"/>
  <c r="E38" i="8"/>
  <c r="D38" i="8"/>
  <c r="H10" i="8"/>
  <c r="G10" i="8"/>
  <c r="E13" i="8"/>
  <c r="D13" i="8"/>
  <c r="H35" i="7"/>
  <c r="G35" i="7"/>
  <c r="E38" i="7"/>
  <c r="D38" i="7"/>
  <c r="H10" i="7"/>
  <c r="H11" i="7"/>
  <c r="G10" i="7"/>
  <c r="E13" i="7"/>
  <c r="D13" i="7"/>
  <c r="H35" i="6"/>
  <c r="G35" i="6"/>
  <c r="E38" i="6"/>
  <c r="D38" i="6"/>
  <c r="H10" i="6"/>
  <c r="G10" i="6"/>
  <c r="E13" i="6"/>
  <c r="D13" i="6"/>
  <c r="D25" i="6"/>
  <c r="E25" i="6"/>
  <c r="F25" i="6"/>
  <c r="D25" i="7"/>
  <c r="E25" i="7"/>
  <c r="F38" i="8"/>
  <c r="I38" i="8" s="1"/>
  <c r="I37" i="8"/>
  <c r="H37" i="8"/>
  <c r="G37" i="8"/>
  <c r="I36" i="8"/>
  <c r="H36" i="8"/>
  <c r="G36" i="8"/>
  <c r="I35" i="8"/>
  <c r="I34" i="8"/>
  <c r="G34" i="8"/>
  <c r="I33" i="8"/>
  <c r="H33" i="8"/>
  <c r="G33" i="8"/>
  <c r="I32" i="8"/>
  <c r="H32" i="8"/>
  <c r="G32" i="8"/>
  <c r="I31" i="8"/>
  <c r="H31" i="8"/>
  <c r="G31" i="8"/>
  <c r="F25" i="8"/>
  <c r="E25" i="8"/>
  <c r="D25" i="8"/>
  <c r="F13" i="8"/>
  <c r="I13" i="8" s="1"/>
  <c r="I12" i="8"/>
  <c r="H12" i="8"/>
  <c r="G12" i="8"/>
  <c r="I11" i="8"/>
  <c r="H11" i="8"/>
  <c r="G11" i="8"/>
  <c r="I10" i="8"/>
  <c r="I9" i="8"/>
  <c r="G9" i="8"/>
  <c r="I8" i="8"/>
  <c r="H8" i="8"/>
  <c r="G8" i="8"/>
  <c r="I7" i="8"/>
  <c r="H7" i="8"/>
  <c r="G7" i="8"/>
  <c r="I6" i="8"/>
  <c r="H6" i="8"/>
  <c r="G6" i="8"/>
  <c r="F38" i="7"/>
  <c r="I38" i="7" s="1"/>
  <c r="I37" i="7"/>
  <c r="H37" i="7"/>
  <c r="G37" i="7"/>
  <c r="I36" i="7"/>
  <c r="H36" i="7"/>
  <c r="G36" i="7"/>
  <c r="I35" i="7"/>
  <c r="I34" i="7"/>
  <c r="G34" i="7"/>
  <c r="I33" i="7"/>
  <c r="H33" i="7"/>
  <c r="G33" i="7"/>
  <c r="I32" i="7"/>
  <c r="H32" i="7"/>
  <c r="G32" i="7"/>
  <c r="I31" i="7"/>
  <c r="H31" i="7"/>
  <c r="G31" i="7"/>
  <c r="F25" i="7"/>
  <c r="F13" i="7"/>
  <c r="G13" i="7" s="1"/>
  <c r="I12" i="7"/>
  <c r="H12" i="7"/>
  <c r="G12" i="7"/>
  <c r="I11" i="7"/>
  <c r="G11" i="7"/>
  <c r="I10" i="7"/>
  <c r="I9" i="7"/>
  <c r="G9" i="7"/>
  <c r="I8" i="7"/>
  <c r="H8" i="7"/>
  <c r="G8" i="7"/>
  <c r="I7" i="7"/>
  <c r="H7" i="7"/>
  <c r="G7" i="7"/>
  <c r="I6" i="7"/>
  <c r="H6" i="7"/>
  <c r="G6" i="7"/>
  <c r="F38" i="6"/>
  <c r="G38" i="6" s="1"/>
  <c r="I38" i="6"/>
  <c r="I37" i="6"/>
  <c r="H37" i="6"/>
  <c r="G37" i="6"/>
  <c r="I36" i="6"/>
  <c r="H36" i="6"/>
  <c r="G36" i="6"/>
  <c r="I35" i="6"/>
  <c r="I34" i="6"/>
  <c r="G34" i="6"/>
  <c r="I33" i="6"/>
  <c r="H33" i="6"/>
  <c r="G33" i="6"/>
  <c r="I32" i="6"/>
  <c r="H32" i="6"/>
  <c r="G32" i="6"/>
  <c r="I31" i="6"/>
  <c r="H31" i="6"/>
  <c r="G31" i="6"/>
  <c r="F13" i="6"/>
  <c r="I13" i="6" s="1"/>
  <c r="I12" i="6"/>
  <c r="H12" i="6"/>
  <c r="G12" i="6"/>
  <c r="I11" i="6"/>
  <c r="H11" i="6"/>
  <c r="G11" i="6"/>
  <c r="I10" i="6"/>
  <c r="I9" i="6"/>
  <c r="G9" i="6"/>
  <c r="I8" i="6"/>
  <c r="H8" i="6"/>
  <c r="G8" i="6"/>
  <c r="I7" i="6"/>
  <c r="H7" i="6"/>
  <c r="G7" i="6"/>
  <c r="I6" i="6"/>
  <c r="H6" i="6"/>
  <c r="G6" i="6"/>
  <c r="H38" i="8" l="1"/>
  <c r="G38" i="8"/>
  <c r="G13" i="8"/>
  <c r="H13" i="8"/>
  <c r="G38" i="7"/>
  <c r="H38" i="7"/>
  <c r="I13" i="7"/>
  <c r="H13" i="7"/>
  <c r="H38" i="6"/>
  <c r="G13" i="6"/>
  <c r="H13" i="6"/>
</calcChain>
</file>

<file path=xl/sharedStrings.xml><?xml version="1.0" encoding="utf-8"?>
<sst xmlns="http://schemas.openxmlformats.org/spreadsheetml/2006/main" count="313" uniqueCount="36">
  <si>
    <t>区分</t>
  </si>
  <si>
    <t>入院外</t>
  </si>
  <si>
    <t>調剤報酬</t>
  </si>
  <si>
    <t>後期高齢者</t>
    <rPh sb="0" eb="2">
      <t>コウキ</t>
    </rPh>
    <rPh sb="2" eb="5">
      <t>コウレイシャ</t>
    </rPh>
    <phoneticPr fontId="2"/>
  </si>
  <si>
    <t>入院</t>
    <phoneticPr fontId="2"/>
  </si>
  <si>
    <t>歯科</t>
    <rPh sb="0" eb="1">
      <t>ハ</t>
    </rPh>
    <rPh sb="1" eb="2">
      <t>カ</t>
    </rPh>
    <phoneticPr fontId="2"/>
  </si>
  <si>
    <t>合計</t>
    <phoneticPr fontId="2"/>
  </si>
  <si>
    <t>医科</t>
    <rPh sb="0" eb="2">
      <t>イカ</t>
    </rPh>
    <phoneticPr fontId="2"/>
  </si>
  <si>
    <t>【一般被保険者】</t>
    <rPh sb="3" eb="7">
      <t>ヒホケンシャ</t>
    </rPh>
    <phoneticPr fontId="2"/>
  </si>
  <si>
    <t>【退職被保険者】</t>
    <rPh sb="3" eb="7">
      <t>ヒホケンシャ</t>
    </rPh>
    <phoneticPr fontId="2"/>
  </si>
  <si>
    <t>1件当たり医療費（円）</t>
    <rPh sb="2" eb="3">
      <t>ア</t>
    </rPh>
    <rPh sb="9" eb="10">
      <t>エン</t>
    </rPh>
    <phoneticPr fontId="2"/>
  </si>
  <si>
    <t>1日当たり医療費（円）</t>
    <rPh sb="9" eb="10">
      <t>エン</t>
    </rPh>
    <phoneticPr fontId="2"/>
  </si>
  <si>
    <t>1人当たり医療費（円）</t>
    <rPh sb="9" eb="10">
      <t>エン</t>
    </rPh>
    <phoneticPr fontId="2"/>
  </si>
  <si>
    <t>件数（件）</t>
    <rPh sb="3" eb="4">
      <t>ケン</t>
    </rPh>
    <phoneticPr fontId="2"/>
  </si>
  <si>
    <t>日数（日）</t>
    <rPh sb="3" eb="4">
      <t>ニチ</t>
    </rPh>
    <phoneticPr fontId="2"/>
  </si>
  <si>
    <t>一般被保険者</t>
    <rPh sb="0" eb="2">
      <t>イッパン</t>
    </rPh>
    <rPh sb="2" eb="6">
      <t>ヒホケンシャ</t>
    </rPh>
    <phoneticPr fontId="2"/>
  </si>
  <si>
    <t>退職被保険者</t>
    <rPh sb="0" eb="2">
      <t>タイショク</t>
    </rPh>
    <rPh sb="2" eb="6">
      <t>ヒホケンシャ</t>
    </rPh>
    <phoneticPr fontId="2"/>
  </si>
  <si>
    <t>医療費（円）</t>
    <rPh sb="0" eb="3">
      <t>イリョウヒ</t>
    </rPh>
    <rPh sb="4" eb="5">
      <t>エン</t>
    </rPh>
    <phoneticPr fontId="2"/>
  </si>
  <si>
    <t>食事・生活療養費※</t>
    <rPh sb="0" eb="2">
      <t>ショクジ</t>
    </rPh>
    <rPh sb="3" eb="5">
      <t>セイカツ</t>
    </rPh>
    <rPh sb="5" eb="8">
      <t>リョウヨウヒ</t>
    </rPh>
    <phoneticPr fontId="2"/>
  </si>
  <si>
    <t>訪問看護療養費</t>
    <rPh sb="4" eb="7">
      <t>リョウヨウヒ</t>
    </rPh>
    <phoneticPr fontId="2"/>
  </si>
  <si>
    <t>柔道整復療養費</t>
    <rPh sb="0" eb="2">
      <t>ジュウドウ</t>
    </rPh>
    <rPh sb="2" eb="4">
      <t>セイフク</t>
    </rPh>
    <rPh sb="4" eb="7">
      <t>リョウヨウヒ</t>
    </rPh>
    <phoneticPr fontId="2"/>
  </si>
  <si>
    <t>-</t>
    <phoneticPr fontId="2"/>
  </si>
  <si>
    <t>調剤報酬</t>
    <rPh sb="0" eb="2">
      <t>チョウザイ</t>
    </rPh>
    <rPh sb="2" eb="4">
      <t>ホウシュウ</t>
    </rPh>
    <phoneticPr fontId="2"/>
  </si>
  <si>
    <t>＜徳島県内保険者分＞</t>
    <rPh sb="1" eb="3">
      <t>トクシマ</t>
    </rPh>
    <rPh sb="3" eb="5">
      <t>ケンナイ</t>
    </rPh>
    <rPh sb="5" eb="8">
      <t>ホケンシャ</t>
    </rPh>
    <rPh sb="8" eb="9">
      <t>ブン</t>
    </rPh>
    <phoneticPr fontId="2"/>
  </si>
  <si>
    <t>-</t>
  </si>
  <si>
    <t>※食事・生活療養費の件数・日数は、合計から除外しています。</t>
    <rPh sb="1" eb="3">
      <t>ショクジ</t>
    </rPh>
    <rPh sb="4" eb="6">
      <t>セイカツ</t>
    </rPh>
    <rPh sb="6" eb="9">
      <t>リョウヨウヒ</t>
    </rPh>
    <rPh sb="10" eb="12">
      <t>ケンスウ</t>
    </rPh>
    <rPh sb="13" eb="15">
      <t>ニッスウ</t>
    </rPh>
    <rPh sb="17" eb="19">
      <t>ゴウケイ</t>
    </rPh>
    <rPh sb="21" eb="23">
      <t>ジョガイ</t>
    </rPh>
    <phoneticPr fontId="2"/>
  </si>
  <si>
    <t>※食事・生活療養費は、医科と歯科の合計です。</t>
    <rPh sb="11" eb="13">
      <t>イカ</t>
    </rPh>
    <rPh sb="14" eb="16">
      <t>シカ</t>
    </rPh>
    <rPh sb="17" eb="19">
      <t>ゴウケイ</t>
    </rPh>
    <phoneticPr fontId="2"/>
  </si>
  <si>
    <t>令和3年6月審査分（5月診療分)　国民健康保険診療報酬等決定状況</t>
    <rPh sb="0" eb="1">
      <t>レイ</t>
    </rPh>
    <rPh sb="1" eb="2">
      <t>ワ</t>
    </rPh>
    <rPh sb="27" eb="28">
      <t>トウ</t>
    </rPh>
    <phoneticPr fontId="2"/>
  </si>
  <si>
    <t>令和3年6月審査分（5月診療分)　後期高齢者医療診療報酬等決定状況</t>
    <rPh sb="28" eb="29">
      <t>トウ</t>
    </rPh>
    <phoneticPr fontId="2"/>
  </si>
  <si>
    <t>（参考）被保険者数　[令和3年4月末現在]　</t>
    <rPh sb="4" eb="8">
      <t>ヒホケンシャ</t>
    </rPh>
    <rPh sb="8" eb="9">
      <t>スウ</t>
    </rPh>
    <rPh sb="11" eb="13">
      <t>レイワ</t>
    </rPh>
    <phoneticPr fontId="2"/>
  </si>
  <si>
    <t>（参考）被保険者数　[令和3年5月末現在]　</t>
    <rPh sb="4" eb="8">
      <t>ヒホケンシャ</t>
    </rPh>
    <rPh sb="8" eb="9">
      <t>スウ</t>
    </rPh>
    <rPh sb="11" eb="13">
      <t>レイワ</t>
    </rPh>
    <phoneticPr fontId="2"/>
  </si>
  <si>
    <t>令和3年7月審査分（6月診療分)　国民健康保険診療報酬等決定状況</t>
    <rPh sb="27" eb="28">
      <t>トウ</t>
    </rPh>
    <phoneticPr fontId="2"/>
  </si>
  <si>
    <t>令和3年7月審査分（6月診療分)　後期高齢者医療診療報酬等決定状況</t>
    <rPh sb="28" eb="29">
      <t>トウ</t>
    </rPh>
    <phoneticPr fontId="2"/>
  </si>
  <si>
    <t>令和3年8月審査分（7月診療分)　国民健康保険診療報酬等決定状況</t>
    <rPh sb="27" eb="28">
      <t>トウ</t>
    </rPh>
    <phoneticPr fontId="2"/>
  </si>
  <si>
    <t>令和3年8月審査分（7月診療分)　後期高齢者医療診療報酬等決定状況</t>
    <rPh sb="28" eb="29">
      <t>トウ</t>
    </rPh>
    <phoneticPr fontId="2"/>
  </si>
  <si>
    <t>（参考）被保険者数　[令和3年6月末現在]　</t>
    <rPh sb="4" eb="8">
      <t>ヒホケンシャ</t>
    </rPh>
    <rPh sb="8" eb="9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</si>
</sst>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人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1">
    <xf numFmtId="0" fontId="0" fillId="0" borderId="0" xfId="0"/>
    <xf numFmtId="0" fontId="4" fillId="0" borderId="0" xfId="0" applyFont="1"/>
    <xf numFmtId="0" fontId="1" fillId="0" borderId="0" xfId="0" applyFont="1"/>
    <xf numFmtId="38" fontId="5" fillId="0" borderId="1" xfId="1" applyFont="1" applyBorder="1" applyAlignment="1">
      <alignment horizontal="right"/>
    </xf>
    <xf numFmtId="38" fontId="5" fillId="0" borderId="1" xfId="1" applyNumberFormat="1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Border="1"/>
    <xf numFmtId="0" fontId="3" fillId="0" borderId="0" xfId="0" applyFont="1" applyAlignment="1">
      <alignment horizontal="center"/>
    </xf>
    <xf numFmtId="0" fontId="7" fillId="0" borderId="0" xfId="0" applyFont="1" applyAlignment="1"/>
    <xf numFmtId="0" fontId="6" fillId="0" borderId="0" xfId="0" applyFont="1" applyBorder="1" applyAlignment="1">
      <alignment vertical="center"/>
    </xf>
    <xf numFmtId="10" fontId="6" fillId="0" borderId="0" xfId="0" applyNumberFormat="1" applyFont="1" applyBorder="1"/>
    <xf numFmtId="0" fontId="8" fillId="0" borderId="0" xfId="0" applyFont="1"/>
    <xf numFmtId="38" fontId="5" fillId="0" borderId="2" xfId="1" applyNumberFormat="1" applyFont="1" applyBorder="1" applyAlignment="1">
      <alignment horizontal="right"/>
    </xf>
    <xf numFmtId="0" fontId="7" fillId="0" borderId="0" xfId="0" applyFont="1" applyBorder="1"/>
    <xf numFmtId="0" fontId="9" fillId="0" borderId="0" xfId="0" applyFont="1" applyBorder="1"/>
    <xf numFmtId="0" fontId="5" fillId="0" borderId="0" xfId="0" applyFont="1" applyAlignment="1">
      <alignment vertical="center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8" fontId="5" fillId="0" borderId="2" xfId="1" applyFont="1" applyBorder="1" applyAlignment="1">
      <alignment horizontal="right"/>
    </xf>
    <xf numFmtId="38" fontId="5" fillId="0" borderId="3" xfId="1" applyNumberFormat="1" applyFont="1" applyBorder="1" applyAlignment="1">
      <alignment horizontal="right"/>
    </xf>
    <xf numFmtId="38" fontId="5" fillId="0" borderId="4" xfId="1" applyFont="1" applyBorder="1" applyAlignment="1">
      <alignment horizontal="right"/>
    </xf>
    <xf numFmtId="38" fontId="5" fillId="0" borderId="5" xfId="1" applyFont="1" applyBorder="1" applyAlignment="1">
      <alignment horizontal="right"/>
    </xf>
    <xf numFmtId="38" fontId="5" fillId="0" borderId="6" xfId="1" applyFont="1" applyBorder="1" applyAlignment="1">
      <alignment horizontal="right"/>
    </xf>
    <xf numFmtId="38" fontId="5" fillId="0" borderId="3" xfId="1" applyFont="1" applyBorder="1" applyAlignment="1">
      <alignment horizontal="right"/>
    </xf>
    <xf numFmtId="38" fontId="5" fillId="0" borderId="2" xfId="1" applyFont="1" applyFill="1" applyBorder="1" applyAlignment="1">
      <alignment horizontal="right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38" fontId="5" fillId="0" borderId="7" xfId="1" applyNumberFormat="1" applyFont="1" applyBorder="1" applyAlignment="1">
      <alignment horizontal="right"/>
    </xf>
    <xf numFmtId="38" fontId="5" fillId="0" borderId="8" xfId="1" applyNumberFormat="1" applyFont="1" applyBorder="1" applyAlignment="1">
      <alignment horizontal="right"/>
    </xf>
    <xf numFmtId="176" fontId="5" fillId="0" borderId="9" xfId="1" applyNumberFormat="1" applyFont="1" applyBorder="1" applyAlignment="1">
      <alignment horizontal="right" vertical="center"/>
    </xf>
    <xf numFmtId="176" fontId="5" fillId="0" borderId="10" xfId="1" applyNumberFormat="1" applyFont="1" applyBorder="1" applyAlignment="1">
      <alignment horizontal="right" vertical="center"/>
    </xf>
    <xf numFmtId="176" fontId="5" fillId="0" borderId="11" xfId="1" applyNumberFormat="1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38" fontId="5" fillId="0" borderId="12" xfId="1" applyFont="1" applyFill="1" applyBorder="1" applyAlignment="1">
      <alignment horizontal="right"/>
    </xf>
    <xf numFmtId="38" fontId="5" fillId="0" borderId="13" xfId="1" applyFont="1" applyFill="1" applyBorder="1" applyAlignment="1">
      <alignment horizontal="right"/>
    </xf>
    <xf numFmtId="38" fontId="5" fillId="0" borderId="13" xfId="1" applyNumberFormat="1" applyFont="1" applyBorder="1" applyAlignment="1">
      <alignment horizontal="right"/>
    </xf>
    <xf numFmtId="38" fontId="5" fillId="0" borderId="14" xfId="1" applyNumberFormat="1" applyFont="1" applyBorder="1" applyAlignment="1">
      <alignment horizontal="right"/>
    </xf>
    <xf numFmtId="38" fontId="5" fillId="0" borderId="5" xfId="1" applyFont="1" applyFill="1" applyBorder="1" applyAlignment="1">
      <alignment horizontal="right"/>
    </xf>
    <xf numFmtId="38" fontId="5" fillId="0" borderId="1" xfId="1" applyFont="1" applyFill="1" applyBorder="1" applyAlignment="1">
      <alignment horizontal="right"/>
    </xf>
    <xf numFmtId="38" fontId="5" fillId="0" borderId="10" xfId="1" applyNumberFormat="1" applyFont="1" applyBorder="1" applyAlignment="1">
      <alignment horizontal="right"/>
    </xf>
    <xf numFmtId="38" fontId="5" fillId="0" borderId="15" xfId="1" applyFont="1" applyBorder="1" applyAlignment="1">
      <alignment horizontal="right"/>
    </xf>
    <xf numFmtId="38" fontId="5" fillId="0" borderId="1" xfId="1" applyNumberFormat="1" applyFont="1" applyFill="1" applyBorder="1" applyAlignment="1">
      <alignment horizontal="right"/>
    </xf>
    <xf numFmtId="0" fontId="5" fillId="2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38" fontId="5" fillId="0" borderId="16" xfId="1" applyFont="1" applyFill="1" applyBorder="1" applyAlignment="1">
      <alignment horizontal="right"/>
    </xf>
    <xf numFmtId="38" fontId="5" fillId="0" borderId="17" xfId="1" applyNumberFormat="1" applyFont="1" applyBorder="1" applyAlignment="1">
      <alignment horizontal="right"/>
    </xf>
    <xf numFmtId="38" fontId="5" fillId="0" borderId="9" xfId="1" applyNumberFormat="1" applyFont="1" applyBorder="1" applyAlignment="1">
      <alignment horizontal="right"/>
    </xf>
    <xf numFmtId="38" fontId="5" fillId="0" borderId="18" xfId="1" applyFont="1" applyBorder="1" applyAlignment="1">
      <alignment horizontal="right"/>
    </xf>
    <xf numFmtId="38" fontId="5" fillId="0" borderId="4" xfId="1" applyFont="1" applyFill="1" applyBorder="1" applyAlignment="1">
      <alignment horizontal="right"/>
    </xf>
    <xf numFmtId="0" fontId="0" fillId="0" borderId="0" xfId="0" applyFont="1"/>
    <xf numFmtId="38" fontId="5" fillId="0" borderId="9" xfId="1" applyFont="1" applyFill="1" applyBorder="1" applyAlignment="1">
      <alignment horizontal="right"/>
    </xf>
    <xf numFmtId="38" fontId="5" fillId="0" borderId="10" xfId="1" applyFont="1" applyFill="1" applyBorder="1" applyAlignment="1">
      <alignment horizontal="right"/>
    </xf>
    <xf numFmtId="38" fontId="5" fillId="0" borderId="19" xfId="1" applyFont="1" applyFill="1" applyBorder="1" applyAlignment="1">
      <alignment horizontal="right"/>
    </xf>
    <xf numFmtId="38" fontId="5" fillId="0" borderId="20" xfId="1" applyFont="1" applyFill="1" applyBorder="1" applyAlignment="1">
      <alignment horizontal="right"/>
    </xf>
    <xf numFmtId="38" fontId="5" fillId="0" borderId="21" xfId="1" applyFont="1" applyFill="1" applyBorder="1" applyAlignment="1">
      <alignment horizontal="right"/>
    </xf>
    <xf numFmtId="38" fontId="5" fillId="0" borderId="19" xfId="1" applyFont="1" applyBorder="1" applyAlignment="1">
      <alignment horizontal="right"/>
    </xf>
    <xf numFmtId="38" fontId="5" fillId="0" borderId="20" xfId="1" applyFont="1" applyBorder="1" applyAlignment="1">
      <alignment horizontal="right"/>
    </xf>
    <xf numFmtId="38" fontId="5" fillId="0" borderId="10" xfId="1" applyFont="1" applyBorder="1" applyAlignment="1">
      <alignment horizontal="right"/>
    </xf>
    <xf numFmtId="38" fontId="5" fillId="0" borderId="21" xfId="1" applyFont="1" applyBorder="1" applyAlignment="1">
      <alignment horizontal="right"/>
    </xf>
    <xf numFmtId="10" fontId="6" fillId="0" borderId="22" xfId="0" applyNumberFormat="1" applyFont="1" applyBorder="1"/>
    <xf numFmtId="38" fontId="5" fillId="0" borderId="23" xfId="1" applyFont="1" applyBorder="1" applyAlignment="1">
      <alignment horizontal="right"/>
    </xf>
    <xf numFmtId="0" fontId="4" fillId="0" borderId="24" xfId="0" applyFont="1" applyBorder="1"/>
    <xf numFmtId="38" fontId="5" fillId="0" borderId="25" xfId="1" applyFont="1" applyBorder="1" applyAlignment="1">
      <alignment horizontal="right"/>
    </xf>
    <xf numFmtId="38" fontId="5" fillId="0" borderId="26" xfId="1" applyFont="1" applyBorder="1" applyAlignment="1">
      <alignment horizontal="right"/>
    </xf>
    <xf numFmtId="38" fontId="5" fillId="0" borderId="27" xfId="1" applyFont="1" applyBorder="1" applyAlignment="1">
      <alignment horizontal="right"/>
    </xf>
    <xf numFmtId="38" fontId="5" fillId="0" borderId="27" xfId="1" applyNumberFormat="1" applyFont="1" applyBorder="1" applyAlignment="1">
      <alignment horizontal="right"/>
    </xf>
    <xf numFmtId="38" fontId="5" fillId="0" borderId="28" xfId="1" applyFont="1" applyBorder="1" applyAlignment="1">
      <alignment horizontal="right"/>
    </xf>
    <xf numFmtId="38" fontId="5" fillId="0" borderId="29" xfId="1" applyFont="1" applyBorder="1" applyAlignment="1">
      <alignment horizontal="right"/>
    </xf>
    <xf numFmtId="38" fontId="5" fillId="0" borderId="17" xfId="1" applyFont="1" applyBorder="1" applyAlignment="1">
      <alignment horizontal="right"/>
    </xf>
    <xf numFmtId="38" fontId="5" fillId="0" borderId="30" xfId="1" applyFont="1" applyBorder="1" applyAlignment="1">
      <alignment horizontal="right"/>
    </xf>
    <xf numFmtId="38" fontId="5" fillId="0" borderId="31" xfId="1" applyFont="1" applyBorder="1" applyAlignment="1">
      <alignment horizontal="right"/>
    </xf>
    <xf numFmtId="0" fontId="5" fillId="0" borderId="0" xfId="0" applyFont="1" applyAlignment="1"/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2" borderId="43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/>
    </xf>
    <xf numFmtId="0" fontId="5" fillId="4" borderId="49" xfId="0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center" vertical="center"/>
    </xf>
    <xf numFmtId="0" fontId="5" fillId="4" borderId="48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4" borderId="50" xfId="0" applyFont="1" applyFill="1" applyBorder="1" applyAlignment="1">
      <alignment horizontal="center" vertical="center"/>
    </xf>
    <xf numFmtId="0" fontId="5" fillId="4" borderId="51" xfId="0" applyFont="1" applyFill="1" applyBorder="1" applyAlignment="1">
      <alignment horizontal="center" vertical="center"/>
    </xf>
    <xf numFmtId="0" fontId="5" fillId="4" borderId="4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showGridLines="0" view="pageBreakPreview" zoomScale="85" zoomScaleNormal="85" zoomScaleSheetLayoutView="85" workbookViewId="0">
      <selection activeCell="D6" sqref="D6"/>
    </sheetView>
  </sheetViews>
  <sheetFormatPr defaultRowHeight="13.5" x14ac:dyDescent="0.15"/>
  <cols>
    <col min="1" max="1" width="3.125" style="1" customWidth="1"/>
    <col min="2" max="2" width="10" style="1" customWidth="1"/>
    <col min="3" max="4" width="17.5" style="1" customWidth="1"/>
    <col min="5" max="5" width="18.375" style="1" customWidth="1"/>
    <col min="6" max="6" width="26.25" style="1" customWidth="1"/>
    <col min="7" max="9" width="24.125" style="1" customWidth="1"/>
    <col min="10" max="10" width="3.125" style="1" customWidth="1"/>
    <col min="11" max="16384" width="9" style="1"/>
  </cols>
  <sheetData>
    <row r="1" spans="1:9" ht="16.5" customHeight="1" x14ac:dyDescent="0.2">
      <c r="A1" s="2"/>
      <c r="B1" s="2"/>
      <c r="C1" s="9"/>
      <c r="D1" s="9"/>
      <c r="E1" s="9"/>
      <c r="F1" s="9"/>
      <c r="G1" s="10"/>
      <c r="H1" s="10"/>
      <c r="I1" s="27" t="s">
        <v>23</v>
      </c>
    </row>
    <row r="2" spans="1:9" ht="23.25" customHeight="1" x14ac:dyDescent="0.2">
      <c r="B2" s="80" t="s">
        <v>27</v>
      </c>
      <c r="C2" s="80"/>
      <c r="D2" s="80"/>
      <c r="E2" s="80"/>
      <c r="F2" s="80"/>
      <c r="G2" s="80"/>
      <c r="H2" s="80"/>
      <c r="I2" s="80"/>
    </row>
    <row r="3" spans="1:9" ht="15" thickBot="1" x14ac:dyDescent="0.2">
      <c r="A3" s="7"/>
      <c r="B3" s="5" t="s">
        <v>8</v>
      </c>
      <c r="D3" s="7"/>
      <c r="E3" s="7"/>
      <c r="F3" s="7"/>
      <c r="G3" s="7"/>
      <c r="H3" s="7"/>
      <c r="I3" s="27"/>
    </row>
    <row r="4" spans="1:9" ht="18.75" customHeight="1" x14ac:dyDescent="0.15">
      <c r="A4" s="15"/>
      <c r="B4" s="81" t="s">
        <v>0</v>
      </c>
      <c r="C4" s="82"/>
      <c r="D4" s="85" t="s">
        <v>13</v>
      </c>
      <c r="E4" s="87" t="s">
        <v>14</v>
      </c>
      <c r="F4" s="89" t="s">
        <v>17</v>
      </c>
      <c r="G4" s="87" t="s">
        <v>10</v>
      </c>
      <c r="H4" s="87" t="s">
        <v>11</v>
      </c>
      <c r="I4" s="91" t="s">
        <v>12</v>
      </c>
    </row>
    <row r="5" spans="1:9" ht="18.75" customHeight="1" thickBot="1" x14ac:dyDescent="0.2">
      <c r="A5" s="15"/>
      <c r="B5" s="83"/>
      <c r="C5" s="84"/>
      <c r="D5" s="86"/>
      <c r="E5" s="88"/>
      <c r="F5" s="90"/>
      <c r="G5" s="88"/>
      <c r="H5" s="88"/>
      <c r="I5" s="92"/>
    </row>
    <row r="6" spans="1:9" ht="18.75" customHeight="1" x14ac:dyDescent="0.15">
      <c r="A6" s="15"/>
      <c r="B6" s="93" t="s">
        <v>7</v>
      </c>
      <c r="C6" s="44" t="s">
        <v>4</v>
      </c>
      <c r="D6" s="22">
        <v>4175</v>
      </c>
      <c r="E6" s="20">
        <v>80965</v>
      </c>
      <c r="F6" s="14">
        <v>2378755620</v>
      </c>
      <c r="G6" s="14">
        <f t="shared" ref="G6:G13" si="0">F6/D6</f>
        <v>569761.82514970063</v>
      </c>
      <c r="H6" s="14">
        <f>F6/E6</f>
        <v>29380.048415982215</v>
      </c>
      <c r="I6" s="29">
        <f>F6/$D$43</f>
        <v>14453.754898922693</v>
      </c>
    </row>
    <row r="7" spans="1:9" ht="18.75" customHeight="1" x14ac:dyDescent="0.15">
      <c r="A7" s="15"/>
      <c r="B7" s="94"/>
      <c r="C7" s="45" t="s">
        <v>1</v>
      </c>
      <c r="D7" s="23">
        <v>117016</v>
      </c>
      <c r="E7" s="3">
        <v>170550</v>
      </c>
      <c r="F7" s="4">
        <v>1848186520</v>
      </c>
      <c r="G7" s="14">
        <f t="shared" si="0"/>
        <v>15794.306077801326</v>
      </c>
      <c r="H7" s="14">
        <f>F7/E7</f>
        <v>10836.625740252126</v>
      </c>
      <c r="I7" s="29">
        <f t="shared" ref="I7:I13" si="1">F7/$D$43</f>
        <v>11229.919855143793</v>
      </c>
    </row>
    <row r="8" spans="1:9" ht="18.75" customHeight="1" x14ac:dyDescent="0.15">
      <c r="A8" s="16"/>
      <c r="B8" s="95" t="s">
        <v>5</v>
      </c>
      <c r="C8" s="96"/>
      <c r="D8" s="23">
        <v>25570</v>
      </c>
      <c r="E8" s="3">
        <v>45278</v>
      </c>
      <c r="F8" s="3">
        <v>357638640</v>
      </c>
      <c r="G8" s="14">
        <f t="shared" si="0"/>
        <v>13986.649980445834</v>
      </c>
      <c r="H8" s="14">
        <f>F8/E8</f>
        <v>7898.72874243562</v>
      </c>
      <c r="I8" s="29">
        <f t="shared" si="1"/>
        <v>2173.0778905922457</v>
      </c>
    </row>
    <row r="9" spans="1:9" ht="18.75" customHeight="1" x14ac:dyDescent="0.15">
      <c r="A9" s="16"/>
      <c r="B9" s="97" t="s">
        <v>22</v>
      </c>
      <c r="C9" s="98"/>
      <c r="D9" s="54">
        <v>62478</v>
      </c>
      <c r="E9" s="40" t="s">
        <v>21</v>
      </c>
      <c r="F9" s="26">
        <v>812232840</v>
      </c>
      <c r="G9" s="14">
        <f t="shared" si="0"/>
        <v>13000.301546144243</v>
      </c>
      <c r="H9" s="43" t="s">
        <v>21</v>
      </c>
      <c r="I9" s="29">
        <f t="shared" si="1"/>
        <v>4935.2755245265134</v>
      </c>
    </row>
    <row r="10" spans="1:9" ht="18.75" customHeight="1" x14ac:dyDescent="0.15">
      <c r="A10" s="16"/>
      <c r="B10" s="97" t="s">
        <v>18</v>
      </c>
      <c r="C10" s="98"/>
      <c r="D10" s="40">
        <v>4031</v>
      </c>
      <c r="E10" s="40">
        <v>224691</v>
      </c>
      <c r="F10" s="26">
        <v>149133291</v>
      </c>
      <c r="G10" s="14">
        <f t="shared" si="0"/>
        <v>36996.599106921356</v>
      </c>
      <c r="H10" s="4">
        <f>F10/E10</f>
        <v>663.72614390429521</v>
      </c>
      <c r="I10" s="29">
        <f t="shared" si="1"/>
        <v>906.16119506370876</v>
      </c>
    </row>
    <row r="11" spans="1:9" ht="18.75" customHeight="1" x14ac:dyDescent="0.15">
      <c r="A11" s="15"/>
      <c r="B11" s="95" t="s">
        <v>19</v>
      </c>
      <c r="C11" s="96"/>
      <c r="D11" s="39">
        <v>647</v>
      </c>
      <c r="E11" s="40">
        <v>4840</v>
      </c>
      <c r="F11" s="40">
        <v>57327165</v>
      </c>
      <c r="G11" s="4">
        <f t="shared" si="0"/>
        <v>88604.582689335395</v>
      </c>
      <c r="H11" s="4">
        <f>F11/E11</f>
        <v>11844.455578512398</v>
      </c>
      <c r="I11" s="41">
        <f t="shared" si="1"/>
        <v>348.33035600357277</v>
      </c>
    </row>
    <row r="12" spans="1:9" ht="18.75" customHeight="1" thickBot="1" x14ac:dyDescent="0.2">
      <c r="A12" s="15"/>
      <c r="B12" s="78" t="s">
        <v>20</v>
      </c>
      <c r="C12" s="79"/>
      <c r="D12" s="35">
        <v>6394</v>
      </c>
      <c r="E12" s="36">
        <v>26627</v>
      </c>
      <c r="F12" s="36">
        <v>43259076</v>
      </c>
      <c r="G12" s="37">
        <f t="shared" si="0"/>
        <v>6765.5733500156393</v>
      </c>
      <c r="H12" s="37">
        <f>F12/E12</f>
        <v>1624.6319900852518</v>
      </c>
      <c r="I12" s="38">
        <f t="shared" si="1"/>
        <v>262.8500701799158</v>
      </c>
    </row>
    <row r="13" spans="1:9" ht="18.75" customHeight="1" thickTop="1" thickBot="1" x14ac:dyDescent="0.2">
      <c r="A13" s="15"/>
      <c r="B13" s="83" t="s">
        <v>6</v>
      </c>
      <c r="C13" s="84"/>
      <c r="D13" s="24">
        <f>SUM(D6:D12)-D10</f>
        <v>216280</v>
      </c>
      <c r="E13" s="25">
        <f>SUM(E6:E12)-E10</f>
        <v>328260</v>
      </c>
      <c r="F13" s="25">
        <f>SUM(F6:F12)</f>
        <v>5646533152</v>
      </c>
      <c r="G13" s="21">
        <f t="shared" si="0"/>
        <v>26107.514111337154</v>
      </c>
      <c r="H13" s="21">
        <f>F13/E13</f>
        <v>17201.40483762871</v>
      </c>
      <c r="I13" s="30">
        <f t="shared" si="1"/>
        <v>34309.369790432444</v>
      </c>
    </row>
    <row r="14" spans="1:9" ht="18.75" customHeight="1" x14ac:dyDescent="0.15">
      <c r="A14" s="8"/>
      <c r="B14" s="11"/>
      <c r="C14" s="11"/>
      <c r="D14" s="12"/>
      <c r="E14" s="12"/>
      <c r="F14" s="12"/>
      <c r="G14" s="12"/>
      <c r="H14" s="12"/>
      <c r="I14" s="12"/>
    </row>
    <row r="15" spans="1:9" ht="18.75" customHeight="1" thickBot="1" x14ac:dyDescent="0.2">
      <c r="B15" s="17" t="s">
        <v>9</v>
      </c>
      <c r="D15" s="5"/>
      <c r="E15" s="5"/>
      <c r="F15" s="5"/>
      <c r="G15" s="5"/>
      <c r="H15" s="5"/>
      <c r="I15" s="5"/>
    </row>
    <row r="16" spans="1:9" ht="18.75" customHeight="1" x14ac:dyDescent="0.15">
      <c r="A16" s="15"/>
      <c r="B16" s="101" t="s">
        <v>0</v>
      </c>
      <c r="C16" s="102"/>
      <c r="D16" s="105" t="s">
        <v>13</v>
      </c>
      <c r="E16" s="107" t="s">
        <v>14</v>
      </c>
      <c r="F16" s="114" t="s">
        <v>17</v>
      </c>
      <c r="G16" s="107" t="s">
        <v>10</v>
      </c>
      <c r="H16" s="107" t="s">
        <v>11</v>
      </c>
      <c r="I16" s="109" t="s">
        <v>12</v>
      </c>
    </row>
    <row r="17" spans="1:9" ht="18.75" customHeight="1" thickBot="1" x14ac:dyDescent="0.2">
      <c r="A17" s="15"/>
      <c r="B17" s="103"/>
      <c r="C17" s="104"/>
      <c r="D17" s="106"/>
      <c r="E17" s="108"/>
      <c r="F17" s="115"/>
      <c r="G17" s="108"/>
      <c r="H17" s="108"/>
      <c r="I17" s="110"/>
    </row>
    <row r="18" spans="1:9" ht="18.75" customHeight="1" x14ac:dyDescent="0.15">
      <c r="A18" s="15"/>
      <c r="B18" s="105" t="s">
        <v>7</v>
      </c>
      <c r="C18" s="48" t="s">
        <v>4</v>
      </c>
      <c r="D18" s="40" t="s">
        <v>21</v>
      </c>
      <c r="E18" s="40" t="s">
        <v>21</v>
      </c>
      <c r="F18" s="40">
        <v>-9000</v>
      </c>
      <c r="G18" s="40" t="s">
        <v>21</v>
      </c>
      <c r="H18" s="40" t="s">
        <v>21</v>
      </c>
      <c r="I18" s="56" t="s">
        <v>21</v>
      </c>
    </row>
    <row r="19" spans="1:9" ht="18.75" customHeight="1" x14ac:dyDescent="0.15">
      <c r="A19" s="15"/>
      <c r="B19" s="111"/>
      <c r="C19" s="49" t="s">
        <v>1</v>
      </c>
      <c r="D19" s="40">
        <v>2</v>
      </c>
      <c r="E19" s="40">
        <v>3</v>
      </c>
      <c r="F19" s="40">
        <v>-20050</v>
      </c>
      <c r="G19" s="40" t="s">
        <v>21</v>
      </c>
      <c r="H19" s="40" t="s">
        <v>21</v>
      </c>
      <c r="I19" s="57" t="s">
        <v>21</v>
      </c>
    </row>
    <row r="20" spans="1:9" ht="18.75" customHeight="1" x14ac:dyDescent="0.15">
      <c r="A20" s="16"/>
      <c r="B20" s="112" t="s">
        <v>5</v>
      </c>
      <c r="C20" s="113"/>
      <c r="D20" s="40" t="s">
        <v>21</v>
      </c>
      <c r="E20" s="40" t="s">
        <v>21</v>
      </c>
      <c r="F20" s="40"/>
      <c r="G20" s="40" t="s">
        <v>21</v>
      </c>
      <c r="H20" s="40" t="s">
        <v>21</v>
      </c>
      <c r="I20" s="57" t="s">
        <v>21</v>
      </c>
    </row>
    <row r="21" spans="1:9" ht="18.75" customHeight="1" x14ac:dyDescent="0.15">
      <c r="A21" s="16"/>
      <c r="B21" s="112" t="s">
        <v>2</v>
      </c>
      <c r="C21" s="113"/>
      <c r="D21" s="40">
        <v>2</v>
      </c>
      <c r="E21" s="40" t="s">
        <v>21</v>
      </c>
      <c r="F21" s="40">
        <v>5590</v>
      </c>
      <c r="G21" s="40" t="s">
        <v>21</v>
      </c>
      <c r="H21" s="40" t="s">
        <v>21</v>
      </c>
      <c r="I21" s="57" t="s">
        <v>21</v>
      </c>
    </row>
    <row r="22" spans="1:9" ht="18.75" customHeight="1" x14ac:dyDescent="0.15">
      <c r="A22" s="15"/>
      <c r="B22" s="99" t="s">
        <v>18</v>
      </c>
      <c r="C22" s="100"/>
      <c r="D22" s="40" t="s">
        <v>21</v>
      </c>
      <c r="E22" s="40" t="s">
        <v>21</v>
      </c>
      <c r="F22" s="40" t="s">
        <v>21</v>
      </c>
      <c r="G22" s="40" t="s">
        <v>21</v>
      </c>
      <c r="H22" s="40" t="s">
        <v>21</v>
      </c>
      <c r="I22" s="57" t="s">
        <v>21</v>
      </c>
    </row>
    <row r="23" spans="1:9" ht="18.75" customHeight="1" x14ac:dyDescent="0.15">
      <c r="A23" s="15"/>
      <c r="B23" s="112" t="s">
        <v>19</v>
      </c>
      <c r="C23" s="113"/>
      <c r="D23" s="40" t="s">
        <v>21</v>
      </c>
      <c r="E23" s="40" t="s">
        <v>21</v>
      </c>
      <c r="F23" s="40" t="s">
        <v>21</v>
      </c>
      <c r="G23" s="40" t="s">
        <v>21</v>
      </c>
      <c r="H23" s="40" t="s">
        <v>21</v>
      </c>
      <c r="I23" s="57" t="s">
        <v>21</v>
      </c>
    </row>
    <row r="24" spans="1:9" ht="18.75" customHeight="1" thickBot="1" x14ac:dyDescent="0.2">
      <c r="A24" s="15"/>
      <c r="B24" s="116" t="s">
        <v>20</v>
      </c>
      <c r="C24" s="117"/>
      <c r="D24" s="58" t="s">
        <v>21</v>
      </c>
      <c r="E24" s="59" t="s">
        <v>21</v>
      </c>
      <c r="F24" s="59" t="s">
        <v>21</v>
      </c>
      <c r="G24" s="59" t="s">
        <v>21</v>
      </c>
      <c r="H24" s="59" t="s">
        <v>21</v>
      </c>
      <c r="I24" s="60" t="s">
        <v>21</v>
      </c>
    </row>
    <row r="25" spans="1:9" ht="18.75" customHeight="1" thickTop="1" thickBot="1" x14ac:dyDescent="0.2">
      <c r="A25" s="15"/>
      <c r="B25" s="103" t="s">
        <v>6</v>
      </c>
      <c r="C25" s="104"/>
      <c r="D25" s="24">
        <f>SUM(D18:D24)</f>
        <v>4</v>
      </c>
      <c r="E25" s="25">
        <f>SUM(E18:E24)</f>
        <v>3</v>
      </c>
      <c r="F25" s="25">
        <f>SUM(F18:F24)</f>
        <v>-23460</v>
      </c>
      <c r="G25" s="25" t="s">
        <v>24</v>
      </c>
      <c r="H25" s="25" t="s">
        <v>24</v>
      </c>
      <c r="I25" s="30" t="s">
        <v>21</v>
      </c>
    </row>
    <row r="26" spans="1:9" ht="18.75" customHeight="1" x14ac:dyDescent="0.15">
      <c r="A26" s="8"/>
      <c r="B26" s="11"/>
      <c r="C26" s="11"/>
      <c r="D26" s="12"/>
      <c r="E26" s="12"/>
      <c r="F26" s="12"/>
      <c r="G26" s="12"/>
      <c r="H26" s="12"/>
      <c r="I26" s="12"/>
    </row>
    <row r="27" spans="1:9" ht="29.25" customHeight="1" x14ac:dyDescent="0.2">
      <c r="B27" s="80" t="s">
        <v>28</v>
      </c>
      <c r="C27" s="80"/>
      <c r="D27" s="80"/>
      <c r="E27" s="80"/>
      <c r="F27" s="80"/>
      <c r="G27" s="80"/>
      <c r="H27" s="80"/>
      <c r="I27" s="80"/>
    </row>
    <row r="28" spans="1:9" ht="18.75" customHeight="1" thickBot="1" x14ac:dyDescent="0.2">
      <c r="A28" s="8"/>
      <c r="B28" s="18"/>
      <c r="C28" s="19"/>
      <c r="D28" s="19"/>
      <c r="E28" s="19"/>
      <c r="F28" s="19"/>
      <c r="G28" s="19"/>
      <c r="H28" s="19"/>
      <c r="I28" s="19"/>
    </row>
    <row r="29" spans="1:9" ht="18.75" customHeight="1" x14ac:dyDescent="0.15">
      <c r="A29" s="15"/>
      <c r="B29" s="118" t="s">
        <v>0</v>
      </c>
      <c r="C29" s="119"/>
      <c r="D29" s="122" t="s">
        <v>13</v>
      </c>
      <c r="E29" s="124" t="s">
        <v>14</v>
      </c>
      <c r="F29" s="126" t="s">
        <v>17</v>
      </c>
      <c r="G29" s="124" t="s">
        <v>10</v>
      </c>
      <c r="H29" s="124" t="s">
        <v>11</v>
      </c>
      <c r="I29" s="130" t="s">
        <v>12</v>
      </c>
    </row>
    <row r="30" spans="1:9" ht="18.75" customHeight="1" thickBot="1" x14ac:dyDescent="0.2">
      <c r="A30" s="15"/>
      <c r="B30" s="120"/>
      <c r="C30" s="121"/>
      <c r="D30" s="123"/>
      <c r="E30" s="125"/>
      <c r="F30" s="127"/>
      <c r="G30" s="125"/>
      <c r="H30" s="125"/>
      <c r="I30" s="131"/>
    </row>
    <row r="31" spans="1:9" ht="18.75" customHeight="1" x14ac:dyDescent="0.15">
      <c r="A31" s="15"/>
      <c r="B31" s="132" t="s">
        <v>7</v>
      </c>
      <c r="C31" s="46" t="s">
        <v>4</v>
      </c>
      <c r="D31" s="22">
        <v>9466</v>
      </c>
      <c r="E31" s="20">
        <v>187682</v>
      </c>
      <c r="F31" s="14">
        <v>5474497090</v>
      </c>
      <c r="G31" s="51">
        <f t="shared" ref="G31:G38" si="2">F31/D31</f>
        <v>578332.67377984361</v>
      </c>
      <c r="H31" s="51">
        <f>F31/E31</f>
        <v>29169.004433030339</v>
      </c>
      <c r="I31" s="52">
        <f t="shared" ref="I31:I38" si="3">F31/$D$45</f>
        <v>44044.032712235312</v>
      </c>
    </row>
    <row r="32" spans="1:9" ht="18.75" customHeight="1" x14ac:dyDescent="0.15">
      <c r="A32" s="15"/>
      <c r="B32" s="133"/>
      <c r="C32" s="47" t="s">
        <v>1</v>
      </c>
      <c r="D32" s="23">
        <v>149343</v>
      </c>
      <c r="E32" s="3">
        <v>269190</v>
      </c>
      <c r="F32" s="4">
        <v>3066377510</v>
      </c>
      <c r="G32" s="14">
        <f t="shared" si="2"/>
        <v>20532.44885933723</v>
      </c>
      <c r="H32" s="14">
        <f>F32/E32</f>
        <v>11391.127122107062</v>
      </c>
      <c r="I32" s="29">
        <f t="shared" si="3"/>
        <v>24669.961302053165</v>
      </c>
    </row>
    <row r="33" spans="1:9" ht="18.75" customHeight="1" x14ac:dyDescent="0.15">
      <c r="A33" s="16"/>
      <c r="B33" s="134" t="s">
        <v>5</v>
      </c>
      <c r="C33" s="135"/>
      <c r="D33" s="23">
        <v>21022</v>
      </c>
      <c r="E33" s="3">
        <v>39444</v>
      </c>
      <c r="F33" s="3">
        <v>336441540</v>
      </c>
      <c r="G33" s="14">
        <f t="shared" si="2"/>
        <v>16004.259347350395</v>
      </c>
      <c r="H33" s="14">
        <f>F33/E33</f>
        <v>8529.5999391542446</v>
      </c>
      <c r="I33" s="29">
        <f t="shared" si="3"/>
        <v>2706.7768874300059</v>
      </c>
    </row>
    <row r="34" spans="1:9" ht="18.75" customHeight="1" x14ac:dyDescent="0.15">
      <c r="A34" s="16"/>
      <c r="B34" s="134" t="s">
        <v>2</v>
      </c>
      <c r="C34" s="135"/>
      <c r="D34" s="54">
        <v>82625</v>
      </c>
      <c r="E34" s="3" t="s">
        <v>21</v>
      </c>
      <c r="F34" s="26">
        <v>1226928770</v>
      </c>
      <c r="G34" s="14">
        <f t="shared" si="2"/>
        <v>14849.364841149772</v>
      </c>
      <c r="H34" s="14" t="s">
        <v>21</v>
      </c>
      <c r="I34" s="29">
        <f t="shared" si="3"/>
        <v>9871.0237658492624</v>
      </c>
    </row>
    <row r="35" spans="1:9" ht="18.75" customHeight="1" x14ac:dyDescent="0.15">
      <c r="A35" s="16"/>
      <c r="B35" s="136" t="s">
        <v>18</v>
      </c>
      <c r="C35" s="137"/>
      <c r="D35" s="42">
        <v>9017</v>
      </c>
      <c r="E35" s="3">
        <v>487250</v>
      </c>
      <c r="F35" s="3">
        <v>331481862</v>
      </c>
      <c r="G35" s="14">
        <f t="shared" si="2"/>
        <v>36761.878895419766</v>
      </c>
      <c r="H35" s="14">
        <f>F35/E35</f>
        <v>680.31167162647512</v>
      </c>
      <c r="I35" s="29">
        <f t="shared" si="3"/>
        <v>2666.8747345047304</v>
      </c>
    </row>
    <row r="36" spans="1:9" ht="18.75" customHeight="1" x14ac:dyDescent="0.15">
      <c r="A36" s="15"/>
      <c r="B36" s="134" t="s">
        <v>19</v>
      </c>
      <c r="C36" s="135"/>
      <c r="D36" s="39">
        <v>809</v>
      </c>
      <c r="E36" s="40">
        <v>8638</v>
      </c>
      <c r="F36" s="40">
        <v>96507500</v>
      </c>
      <c r="G36" s="14">
        <f t="shared" si="2"/>
        <v>119292.33621755254</v>
      </c>
      <c r="H36" s="14">
        <f>F36/E36</f>
        <v>11172.435749015976</v>
      </c>
      <c r="I36" s="29">
        <f t="shared" si="3"/>
        <v>776.43286992340859</v>
      </c>
    </row>
    <row r="37" spans="1:9" ht="18.75" customHeight="1" thickBot="1" x14ac:dyDescent="0.2">
      <c r="A37" s="15"/>
      <c r="B37" s="138" t="s">
        <v>20</v>
      </c>
      <c r="C37" s="139"/>
      <c r="D37" s="50">
        <v>3808</v>
      </c>
      <c r="E37" s="36">
        <v>20803</v>
      </c>
      <c r="F37" s="36">
        <v>33024979</v>
      </c>
      <c r="G37" s="37">
        <f t="shared" si="2"/>
        <v>8672.5259978991598</v>
      </c>
      <c r="H37" s="37">
        <f>F37/E37</f>
        <v>1587.5104071528144</v>
      </c>
      <c r="I37" s="38">
        <f t="shared" si="3"/>
        <v>265.6962331852996</v>
      </c>
    </row>
    <row r="38" spans="1:9" ht="18.75" customHeight="1" thickTop="1" thickBot="1" x14ac:dyDescent="0.2">
      <c r="A38" s="15"/>
      <c r="B38" s="120" t="s">
        <v>6</v>
      </c>
      <c r="C38" s="121"/>
      <c r="D38" s="24">
        <f>SUM(D31:D37)-D35</f>
        <v>267073</v>
      </c>
      <c r="E38" s="25">
        <f>SUM(E31:E37)-E35</f>
        <v>525757</v>
      </c>
      <c r="F38" s="25">
        <f>SUM(F31:F37)</f>
        <v>10565259251</v>
      </c>
      <c r="G38" s="21">
        <f t="shared" si="2"/>
        <v>39559.443489233279</v>
      </c>
      <c r="H38" s="21">
        <f>F38/E38</f>
        <v>20095.327786410831</v>
      </c>
      <c r="I38" s="30">
        <f t="shared" si="3"/>
        <v>85000.798505181185</v>
      </c>
    </row>
    <row r="39" spans="1:9" ht="10.5" customHeight="1" x14ac:dyDescent="0.15">
      <c r="B39" s="5"/>
      <c r="C39" s="5"/>
      <c r="D39" s="5"/>
      <c r="E39" s="5"/>
      <c r="F39" s="5"/>
      <c r="G39" s="5"/>
      <c r="H39" s="5"/>
      <c r="I39" s="5"/>
    </row>
    <row r="40" spans="1:9" ht="18" customHeight="1" x14ac:dyDescent="0.15">
      <c r="B40" s="5"/>
      <c r="C40" s="5"/>
      <c r="D40" s="5"/>
      <c r="E40" s="5"/>
      <c r="F40" s="5"/>
      <c r="H40" s="77" t="s">
        <v>26</v>
      </c>
    </row>
    <row r="41" spans="1:9" ht="18" customHeight="1" x14ac:dyDescent="0.15">
      <c r="B41" s="28"/>
      <c r="C41" s="27"/>
      <c r="D41" s="27"/>
      <c r="E41" s="6"/>
      <c r="F41" s="6"/>
      <c r="H41" s="77" t="s">
        <v>25</v>
      </c>
    </row>
    <row r="42" spans="1:9" ht="18" customHeight="1" thickBot="1" x14ac:dyDescent="0.2">
      <c r="B42" s="140" t="s">
        <v>29</v>
      </c>
      <c r="C42" s="140"/>
      <c r="D42" s="140"/>
      <c r="I42" s="6"/>
    </row>
    <row r="43" spans="1:9" ht="18.75" customHeight="1" x14ac:dyDescent="0.15">
      <c r="B43" s="141" t="s">
        <v>15</v>
      </c>
      <c r="C43" s="142"/>
      <c r="D43" s="31">
        <v>164577</v>
      </c>
      <c r="E43" s="6"/>
      <c r="F43" s="6"/>
      <c r="G43" s="6"/>
      <c r="H43" s="6"/>
      <c r="I43" s="6"/>
    </row>
    <row r="44" spans="1:9" ht="18.75" customHeight="1" x14ac:dyDescent="0.15">
      <c r="B44" s="143" t="s">
        <v>16</v>
      </c>
      <c r="C44" s="144"/>
      <c r="D44" s="32">
        <v>3</v>
      </c>
      <c r="E44" s="6"/>
      <c r="F44" s="6"/>
      <c r="G44" s="6"/>
      <c r="H44" s="6"/>
      <c r="I44" s="6"/>
    </row>
    <row r="45" spans="1:9" ht="18.75" customHeight="1" thickBot="1" x14ac:dyDescent="0.2">
      <c r="B45" s="128" t="s">
        <v>3</v>
      </c>
      <c r="C45" s="129"/>
      <c r="D45" s="33">
        <v>124296</v>
      </c>
      <c r="E45" s="6"/>
      <c r="F45" s="6"/>
      <c r="G45" s="6"/>
      <c r="H45" s="6"/>
      <c r="I45" s="6"/>
    </row>
    <row r="46" spans="1:9" x14ac:dyDescent="0.15">
      <c r="B46" s="13"/>
    </row>
  </sheetData>
  <mergeCells count="48">
    <mergeCell ref="B45:C45"/>
    <mergeCell ref="I29:I30"/>
    <mergeCell ref="B31:B32"/>
    <mergeCell ref="B33:C33"/>
    <mergeCell ref="B34:C34"/>
    <mergeCell ref="B35:C35"/>
    <mergeCell ref="B36:C36"/>
    <mergeCell ref="B37:C37"/>
    <mergeCell ref="B38:C38"/>
    <mergeCell ref="B42:D42"/>
    <mergeCell ref="B43:C43"/>
    <mergeCell ref="B44:C44"/>
    <mergeCell ref="B23:C23"/>
    <mergeCell ref="B24:C24"/>
    <mergeCell ref="B25:C25"/>
    <mergeCell ref="B27:I27"/>
    <mergeCell ref="B29:C30"/>
    <mergeCell ref="D29:D30"/>
    <mergeCell ref="E29:E30"/>
    <mergeCell ref="F29:F30"/>
    <mergeCell ref="G29:G30"/>
    <mergeCell ref="H29:H30"/>
    <mergeCell ref="H16:H17"/>
    <mergeCell ref="I16:I17"/>
    <mergeCell ref="B18:B19"/>
    <mergeCell ref="B20:C20"/>
    <mergeCell ref="B21:C21"/>
    <mergeCell ref="F16:F17"/>
    <mergeCell ref="G16:G17"/>
    <mergeCell ref="B22:C22"/>
    <mergeCell ref="B13:C13"/>
    <mergeCell ref="B16:C17"/>
    <mergeCell ref="D16:D17"/>
    <mergeCell ref="E16:E17"/>
    <mergeCell ref="B12:C12"/>
    <mergeCell ref="B2:I2"/>
    <mergeCell ref="B4:C5"/>
    <mergeCell ref="D4:D5"/>
    <mergeCell ref="E4:E5"/>
    <mergeCell ref="F4:F5"/>
    <mergeCell ref="G4:G5"/>
    <mergeCell ref="H4:H5"/>
    <mergeCell ref="I4:I5"/>
    <mergeCell ref="B6:B7"/>
    <mergeCell ref="B8:C8"/>
    <mergeCell ref="B9:C9"/>
    <mergeCell ref="B10:C10"/>
    <mergeCell ref="B11:C11"/>
  </mergeCells>
  <phoneticPr fontId="2"/>
  <printOptions horizontalCentered="1"/>
  <pageMargins left="0.78740157480314965" right="0.78740157480314965" top="0.59055118110236227" bottom="0.43307086614173229" header="0.39370078740157483" footer="0.31496062992125984"/>
  <pageSetup paperSize="9"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GridLines="0" view="pageBreakPreview" topLeftCell="A7" zoomScale="85" zoomScaleNormal="90" zoomScaleSheetLayoutView="85" workbookViewId="0">
      <selection activeCell="E34" sqref="E34"/>
    </sheetView>
  </sheetViews>
  <sheetFormatPr defaultRowHeight="13.5" x14ac:dyDescent="0.15"/>
  <cols>
    <col min="1" max="1" width="3.125" style="1" customWidth="1"/>
    <col min="2" max="2" width="10" style="1" customWidth="1"/>
    <col min="3" max="4" width="17.5" style="1" customWidth="1"/>
    <col min="5" max="5" width="18.375" style="1" customWidth="1"/>
    <col min="6" max="6" width="26.25" style="1" customWidth="1"/>
    <col min="7" max="9" width="24.125" style="1" customWidth="1"/>
    <col min="10" max="10" width="3.125" style="1" customWidth="1"/>
    <col min="11" max="16384" width="9" style="1"/>
  </cols>
  <sheetData>
    <row r="1" spans="1:9" ht="16.5" customHeight="1" x14ac:dyDescent="0.2">
      <c r="A1" s="2"/>
      <c r="B1" s="2"/>
      <c r="C1" s="9"/>
      <c r="D1" s="9"/>
      <c r="E1" s="9"/>
      <c r="F1" s="9"/>
      <c r="G1" s="10"/>
      <c r="H1" s="10"/>
      <c r="I1" s="27" t="s">
        <v>23</v>
      </c>
    </row>
    <row r="2" spans="1:9" ht="23.25" customHeight="1" x14ac:dyDescent="0.2">
      <c r="B2" s="80" t="s">
        <v>31</v>
      </c>
      <c r="C2" s="80"/>
      <c r="D2" s="80"/>
      <c r="E2" s="80"/>
      <c r="F2" s="80"/>
      <c r="G2" s="80"/>
      <c r="H2" s="80"/>
      <c r="I2" s="80"/>
    </row>
    <row r="3" spans="1:9" ht="15" thickBot="1" x14ac:dyDescent="0.2">
      <c r="A3" s="7"/>
      <c r="B3" s="5" t="s">
        <v>8</v>
      </c>
      <c r="D3" s="7"/>
      <c r="E3" s="7"/>
      <c r="F3" s="7"/>
      <c r="G3" s="7"/>
      <c r="H3" s="7"/>
      <c r="I3" s="27"/>
    </row>
    <row r="4" spans="1:9" ht="18.75" customHeight="1" x14ac:dyDescent="0.15">
      <c r="A4" s="15"/>
      <c r="B4" s="81" t="s">
        <v>0</v>
      </c>
      <c r="C4" s="82"/>
      <c r="D4" s="85" t="s">
        <v>13</v>
      </c>
      <c r="E4" s="87" t="s">
        <v>14</v>
      </c>
      <c r="F4" s="89" t="s">
        <v>17</v>
      </c>
      <c r="G4" s="87" t="s">
        <v>10</v>
      </c>
      <c r="H4" s="87" t="s">
        <v>11</v>
      </c>
      <c r="I4" s="91" t="s">
        <v>12</v>
      </c>
    </row>
    <row r="5" spans="1:9" ht="18.75" customHeight="1" thickBot="1" x14ac:dyDescent="0.2">
      <c r="A5" s="15"/>
      <c r="B5" s="83"/>
      <c r="C5" s="84"/>
      <c r="D5" s="86"/>
      <c r="E5" s="88"/>
      <c r="F5" s="90"/>
      <c r="G5" s="88"/>
      <c r="H5" s="88"/>
      <c r="I5" s="92"/>
    </row>
    <row r="6" spans="1:9" ht="18.75" customHeight="1" x14ac:dyDescent="0.15">
      <c r="A6" s="15"/>
      <c r="B6" s="93" t="s">
        <v>7</v>
      </c>
      <c r="C6" s="44" t="s">
        <v>4</v>
      </c>
      <c r="D6" s="22">
        <v>4221</v>
      </c>
      <c r="E6" s="20">
        <v>77617</v>
      </c>
      <c r="F6" s="14">
        <v>2339525950</v>
      </c>
      <c r="G6" s="14">
        <f t="shared" ref="G6:G13" si="0">F6/D6</f>
        <v>554258.69462212746</v>
      </c>
      <c r="H6" s="14">
        <f>F6/E6</f>
        <v>30141.927026295787</v>
      </c>
      <c r="I6" s="29">
        <f>F6/$D$43</f>
        <v>14245.423795896</v>
      </c>
    </row>
    <row r="7" spans="1:9" ht="18.75" customHeight="1" x14ac:dyDescent="0.15">
      <c r="A7" s="15"/>
      <c r="B7" s="94"/>
      <c r="C7" s="45" t="s">
        <v>1</v>
      </c>
      <c r="D7" s="23">
        <v>124261</v>
      </c>
      <c r="E7" s="3">
        <v>186774</v>
      </c>
      <c r="F7" s="4">
        <v>1988032430</v>
      </c>
      <c r="G7" s="14">
        <f t="shared" si="0"/>
        <v>15998.844609330361</v>
      </c>
      <c r="H7" s="14">
        <f>F7/E7</f>
        <v>10644.053401437031</v>
      </c>
      <c r="I7" s="29">
        <f t="shared" ref="I7:I12" si="1">F7/$D$43</f>
        <v>12105.172197527858</v>
      </c>
    </row>
    <row r="8" spans="1:9" ht="18.75" customHeight="1" x14ac:dyDescent="0.15">
      <c r="A8" s="16"/>
      <c r="B8" s="95" t="s">
        <v>5</v>
      </c>
      <c r="C8" s="96"/>
      <c r="D8" s="23">
        <v>28181</v>
      </c>
      <c r="E8" s="3">
        <v>51376</v>
      </c>
      <c r="F8" s="3">
        <v>411243080</v>
      </c>
      <c r="G8" s="14">
        <f t="shared" si="0"/>
        <v>14592.920052517653</v>
      </c>
      <c r="H8" s="14">
        <f>F8/E8</f>
        <v>8004.5756773590783</v>
      </c>
      <c r="I8" s="29">
        <f t="shared" si="1"/>
        <v>2504.067953479876</v>
      </c>
    </row>
    <row r="9" spans="1:9" ht="18.75" customHeight="1" x14ac:dyDescent="0.15">
      <c r="A9" s="16"/>
      <c r="B9" s="95" t="s">
        <v>22</v>
      </c>
      <c r="C9" s="96"/>
      <c r="D9" s="54">
        <v>65759</v>
      </c>
      <c r="E9" s="3" t="s">
        <v>21</v>
      </c>
      <c r="F9" s="26">
        <v>862826880</v>
      </c>
      <c r="G9" s="14">
        <f t="shared" si="0"/>
        <v>13121.046244620507</v>
      </c>
      <c r="H9" s="43" t="s">
        <v>21</v>
      </c>
      <c r="I9" s="29">
        <f t="shared" si="1"/>
        <v>5253.7714181331057</v>
      </c>
    </row>
    <row r="10" spans="1:9" ht="18.75" customHeight="1" x14ac:dyDescent="0.15">
      <c r="A10" s="15"/>
      <c r="B10" s="95" t="s">
        <v>18</v>
      </c>
      <c r="C10" s="96"/>
      <c r="D10" s="42">
        <v>4072</v>
      </c>
      <c r="E10" s="3">
        <v>215322</v>
      </c>
      <c r="F10" s="3">
        <v>143006808</v>
      </c>
      <c r="G10" s="14">
        <f t="shared" si="0"/>
        <v>35119.550098231826</v>
      </c>
      <c r="H10" s="4">
        <f>F10/E10</f>
        <v>664.15325884024855</v>
      </c>
      <c r="I10" s="29">
        <f t="shared" si="1"/>
        <v>870.7715277354929</v>
      </c>
    </row>
    <row r="11" spans="1:9" ht="18.75" customHeight="1" x14ac:dyDescent="0.15">
      <c r="A11" s="15"/>
      <c r="B11" s="95" t="s">
        <v>19</v>
      </c>
      <c r="C11" s="96"/>
      <c r="D11" s="39">
        <v>628</v>
      </c>
      <c r="E11" s="40">
        <v>4817</v>
      </c>
      <c r="F11" s="40">
        <v>55394420</v>
      </c>
      <c r="G11" s="4">
        <f t="shared" si="0"/>
        <v>88207.675159235674</v>
      </c>
      <c r="H11" s="4">
        <f>F11/E11</f>
        <v>11499.775794062694</v>
      </c>
      <c r="I11" s="41">
        <f t="shared" si="1"/>
        <v>337.29781404128357</v>
      </c>
    </row>
    <row r="12" spans="1:9" ht="18.75" customHeight="1" thickBot="1" x14ac:dyDescent="0.2">
      <c r="A12" s="15"/>
      <c r="B12" s="78" t="s">
        <v>20</v>
      </c>
      <c r="C12" s="79"/>
      <c r="D12" s="35">
        <v>6775</v>
      </c>
      <c r="E12" s="36">
        <v>28819</v>
      </c>
      <c r="F12" s="36">
        <v>46411916</v>
      </c>
      <c r="G12" s="37">
        <f t="shared" si="0"/>
        <v>6850.4673062730626</v>
      </c>
      <c r="H12" s="37">
        <f>F12/E12</f>
        <v>1610.4624032756167</v>
      </c>
      <c r="I12" s="38">
        <f t="shared" si="1"/>
        <v>282.603154113134</v>
      </c>
    </row>
    <row r="13" spans="1:9" ht="18.75" customHeight="1" thickTop="1" thickBot="1" x14ac:dyDescent="0.2">
      <c r="A13" s="15"/>
      <c r="B13" s="83" t="s">
        <v>6</v>
      </c>
      <c r="C13" s="84"/>
      <c r="D13" s="24">
        <f>SUM(D6:D12)-D10</f>
        <v>229825</v>
      </c>
      <c r="E13" s="25">
        <f>SUM(E6:E12)-E10</f>
        <v>349403</v>
      </c>
      <c r="F13" s="25">
        <f>SUM(F6:F12)</f>
        <v>5846441484</v>
      </c>
      <c r="G13" s="21">
        <f t="shared" si="0"/>
        <v>25438.666306972696</v>
      </c>
      <c r="H13" s="21">
        <f>F13/E13</f>
        <v>16732.65966233833</v>
      </c>
      <c r="I13" s="30">
        <f>F13/$D$43</f>
        <v>35599.10786092675</v>
      </c>
    </row>
    <row r="14" spans="1:9" ht="18.75" customHeight="1" x14ac:dyDescent="0.15">
      <c r="A14" s="8"/>
      <c r="B14" s="11"/>
      <c r="C14" s="11"/>
      <c r="D14" s="12"/>
      <c r="E14" s="12"/>
      <c r="F14" s="12"/>
      <c r="G14" s="12"/>
      <c r="H14" s="12"/>
      <c r="I14" s="12"/>
    </row>
    <row r="15" spans="1:9" ht="18.75" customHeight="1" thickBot="1" x14ac:dyDescent="0.2">
      <c r="B15" s="17" t="s">
        <v>9</v>
      </c>
      <c r="D15" s="5"/>
      <c r="E15" s="5"/>
      <c r="F15" s="5"/>
      <c r="G15" s="5"/>
      <c r="H15" s="5"/>
      <c r="I15" s="5"/>
    </row>
    <row r="16" spans="1:9" ht="18.75" customHeight="1" x14ac:dyDescent="0.15">
      <c r="A16" s="15"/>
      <c r="B16" s="101" t="s">
        <v>0</v>
      </c>
      <c r="C16" s="102"/>
      <c r="D16" s="147" t="s">
        <v>13</v>
      </c>
      <c r="E16" s="107" t="s">
        <v>14</v>
      </c>
      <c r="F16" s="114" t="s">
        <v>17</v>
      </c>
      <c r="G16" s="107" t="s">
        <v>10</v>
      </c>
      <c r="H16" s="107" t="s">
        <v>11</v>
      </c>
      <c r="I16" s="109" t="s">
        <v>12</v>
      </c>
    </row>
    <row r="17" spans="1:10" ht="18.75" customHeight="1" thickBot="1" x14ac:dyDescent="0.2">
      <c r="A17" s="15"/>
      <c r="B17" s="103"/>
      <c r="C17" s="104"/>
      <c r="D17" s="148"/>
      <c r="E17" s="108"/>
      <c r="F17" s="115"/>
      <c r="G17" s="108"/>
      <c r="H17" s="108"/>
      <c r="I17" s="110"/>
    </row>
    <row r="18" spans="1:10" ht="18.75" customHeight="1" x14ac:dyDescent="0.15">
      <c r="A18" s="15"/>
      <c r="B18" s="105" t="s">
        <v>7</v>
      </c>
      <c r="C18" s="48" t="s">
        <v>4</v>
      </c>
      <c r="D18" s="73" t="s">
        <v>21</v>
      </c>
      <c r="E18" s="74" t="s">
        <v>21</v>
      </c>
      <c r="F18" s="74" t="s">
        <v>21</v>
      </c>
      <c r="G18" s="74" t="s">
        <v>21</v>
      </c>
      <c r="H18" s="74" t="s">
        <v>21</v>
      </c>
      <c r="I18" s="75" t="s">
        <v>21</v>
      </c>
      <c r="J18" s="67"/>
    </row>
    <row r="19" spans="1:10" ht="18.75" customHeight="1" x14ac:dyDescent="0.15">
      <c r="A19" s="15"/>
      <c r="B19" s="111"/>
      <c r="C19" s="49" t="s">
        <v>1</v>
      </c>
      <c r="D19" s="53" t="s">
        <v>21</v>
      </c>
      <c r="E19" s="3" t="s">
        <v>21</v>
      </c>
      <c r="F19" s="3" t="s">
        <v>21</v>
      </c>
      <c r="G19" s="3" t="s">
        <v>21</v>
      </c>
      <c r="H19" s="3" t="s">
        <v>21</v>
      </c>
      <c r="I19" s="66" t="s">
        <v>21</v>
      </c>
      <c r="J19" s="67"/>
    </row>
    <row r="20" spans="1:10" ht="18.75" customHeight="1" x14ac:dyDescent="0.15">
      <c r="A20" s="16"/>
      <c r="B20" s="112" t="s">
        <v>5</v>
      </c>
      <c r="C20" s="113"/>
      <c r="D20" s="53" t="s">
        <v>21</v>
      </c>
      <c r="E20" s="3" t="s">
        <v>21</v>
      </c>
      <c r="F20" s="3" t="s">
        <v>21</v>
      </c>
      <c r="G20" s="3" t="s">
        <v>21</v>
      </c>
      <c r="H20" s="3" t="s">
        <v>21</v>
      </c>
      <c r="I20" s="66" t="s">
        <v>21</v>
      </c>
      <c r="J20" s="67"/>
    </row>
    <row r="21" spans="1:10" ht="18.75" customHeight="1" x14ac:dyDescent="0.15">
      <c r="A21" s="16"/>
      <c r="B21" s="112" t="s">
        <v>2</v>
      </c>
      <c r="C21" s="113"/>
      <c r="D21" s="53" t="s">
        <v>21</v>
      </c>
      <c r="E21" s="3" t="s">
        <v>21</v>
      </c>
      <c r="F21" s="3" t="s">
        <v>21</v>
      </c>
      <c r="G21" s="3" t="s">
        <v>21</v>
      </c>
      <c r="H21" s="3" t="s">
        <v>21</v>
      </c>
      <c r="I21" s="66" t="s">
        <v>21</v>
      </c>
      <c r="J21" s="67"/>
    </row>
    <row r="22" spans="1:10" ht="18.75" customHeight="1" x14ac:dyDescent="0.15">
      <c r="A22" s="16"/>
      <c r="B22" s="145" t="s">
        <v>18</v>
      </c>
      <c r="C22" s="146"/>
      <c r="D22" s="53" t="s">
        <v>21</v>
      </c>
      <c r="E22" s="3" t="s">
        <v>21</v>
      </c>
      <c r="F22" s="3" t="s">
        <v>21</v>
      </c>
      <c r="G22" s="3" t="s">
        <v>21</v>
      </c>
      <c r="H22" s="3" t="s">
        <v>21</v>
      </c>
      <c r="I22" s="66" t="s">
        <v>21</v>
      </c>
      <c r="J22" s="67"/>
    </row>
    <row r="23" spans="1:10" ht="18.75" customHeight="1" x14ac:dyDescent="0.15">
      <c r="A23" s="15"/>
      <c r="B23" s="112" t="s">
        <v>19</v>
      </c>
      <c r="C23" s="113"/>
      <c r="D23" s="53" t="s">
        <v>21</v>
      </c>
      <c r="E23" s="3" t="s">
        <v>21</v>
      </c>
      <c r="F23" s="3" t="s">
        <v>21</v>
      </c>
      <c r="G23" s="3" t="s">
        <v>21</v>
      </c>
      <c r="H23" s="3" t="s">
        <v>21</v>
      </c>
      <c r="I23" s="63" t="s">
        <v>21</v>
      </c>
    </row>
    <row r="24" spans="1:10" ht="18.75" customHeight="1" thickBot="1" x14ac:dyDescent="0.2">
      <c r="A24" s="15"/>
      <c r="B24" s="116" t="s">
        <v>20</v>
      </c>
      <c r="C24" s="117"/>
      <c r="D24" s="61" t="s">
        <v>24</v>
      </c>
      <c r="E24" s="62" t="s">
        <v>24</v>
      </c>
      <c r="F24" s="62" t="s">
        <v>24</v>
      </c>
      <c r="G24" s="62" t="s">
        <v>21</v>
      </c>
      <c r="H24" s="62" t="s">
        <v>21</v>
      </c>
      <c r="I24" s="64" t="s">
        <v>21</v>
      </c>
    </row>
    <row r="25" spans="1:10" ht="18.75" customHeight="1" thickTop="1" thickBot="1" x14ac:dyDescent="0.2">
      <c r="A25" s="15"/>
      <c r="B25" s="103" t="s">
        <v>6</v>
      </c>
      <c r="C25" s="104"/>
      <c r="D25" s="24">
        <f>SUM(D18:D24)</f>
        <v>0</v>
      </c>
      <c r="E25" s="25">
        <f>SUM(E18:E24)</f>
        <v>0</v>
      </c>
      <c r="F25" s="25">
        <f>SUM(F18:F24)</f>
        <v>0</v>
      </c>
      <c r="G25" s="21" t="s">
        <v>24</v>
      </c>
      <c r="H25" s="21" t="s">
        <v>24</v>
      </c>
      <c r="I25" s="30" t="s">
        <v>21</v>
      </c>
    </row>
    <row r="26" spans="1:10" ht="18.75" customHeight="1" x14ac:dyDescent="0.15">
      <c r="A26" s="8"/>
      <c r="B26" s="11"/>
      <c r="C26" s="11"/>
      <c r="D26" s="12"/>
      <c r="E26" s="12"/>
      <c r="F26" s="12"/>
      <c r="G26" s="12"/>
      <c r="H26" s="12"/>
      <c r="I26" s="12"/>
    </row>
    <row r="27" spans="1:10" ht="29.25" customHeight="1" x14ac:dyDescent="0.2">
      <c r="B27" s="80" t="s">
        <v>32</v>
      </c>
      <c r="C27" s="80"/>
      <c r="D27" s="80"/>
      <c r="E27" s="80"/>
      <c r="F27" s="80"/>
      <c r="G27" s="80"/>
      <c r="H27" s="80"/>
      <c r="I27" s="80"/>
    </row>
    <row r="28" spans="1:10" ht="18.75" customHeight="1" thickBot="1" x14ac:dyDescent="0.2">
      <c r="A28" s="8"/>
      <c r="B28" s="18"/>
      <c r="C28" s="19"/>
      <c r="D28" s="19"/>
      <c r="E28" s="19"/>
      <c r="F28" s="19"/>
      <c r="G28" s="19"/>
      <c r="H28" s="19"/>
      <c r="I28" s="19"/>
    </row>
    <row r="29" spans="1:10" ht="18.75" customHeight="1" x14ac:dyDescent="0.15">
      <c r="A29" s="15"/>
      <c r="B29" s="118" t="s">
        <v>0</v>
      </c>
      <c r="C29" s="119"/>
      <c r="D29" s="122" t="s">
        <v>13</v>
      </c>
      <c r="E29" s="124" t="s">
        <v>14</v>
      </c>
      <c r="F29" s="126" t="s">
        <v>17</v>
      </c>
      <c r="G29" s="124" t="s">
        <v>10</v>
      </c>
      <c r="H29" s="124" t="s">
        <v>11</v>
      </c>
      <c r="I29" s="130" t="s">
        <v>12</v>
      </c>
      <c r="J29" s="55"/>
    </row>
    <row r="30" spans="1:10" ht="18.75" customHeight="1" thickBot="1" x14ac:dyDescent="0.2">
      <c r="A30" s="15"/>
      <c r="B30" s="120"/>
      <c r="C30" s="121"/>
      <c r="D30" s="123"/>
      <c r="E30" s="125"/>
      <c r="F30" s="127"/>
      <c r="G30" s="125"/>
      <c r="H30" s="125"/>
      <c r="I30" s="131"/>
      <c r="J30" s="55"/>
    </row>
    <row r="31" spans="1:10" ht="18.75" customHeight="1" x14ac:dyDescent="0.15">
      <c r="A31" s="15"/>
      <c r="B31" s="132" t="s">
        <v>7</v>
      </c>
      <c r="C31" s="46" t="s">
        <v>4</v>
      </c>
      <c r="D31" s="22">
        <v>9815</v>
      </c>
      <c r="E31" s="20">
        <v>184663</v>
      </c>
      <c r="F31" s="14">
        <v>5597133990</v>
      </c>
      <c r="G31" s="51">
        <f t="shared" ref="G31:G38" si="2">F31/D31</f>
        <v>570263.26948548143</v>
      </c>
      <c r="H31" s="51">
        <f>F31/E31</f>
        <v>30309.991660484233</v>
      </c>
      <c r="I31" s="52">
        <f t="shared" ref="I31:I38" si="3">F31/$D$45</f>
        <v>45103.258686823108</v>
      </c>
      <c r="J31" s="55"/>
    </row>
    <row r="32" spans="1:10" ht="18.75" customHeight="1" x14ac:dyDescent="0.15">
      <c r="A32" s="15"/>
      <c r="B32" s="133"/>
      <c r="C32" s="47" t="s">
        <v>1</v>
      </c>
      <c r="D32" s="23">
        <v>156430</v>
      </c>
      <c r="E32" s="3">
        <v>290994</v>
      </c>
      <c r="F32" s="4">
        <v>3200020680</v>
      </c>
      <c r="G32" s="14">
        <f t="shared" si="2"/>
        <v>20456.566387521576</v>
      </c>
      <c r="H32" s="14">
        <f>F32/E32</f>
        <v>10996.861378585125</v>
      </c>
      <c r="I32" s="29">
        <f t="shared" si="3"/>
        <v>25786.654525528622</v>
      </c>
      <c r="J32" s="55"/>
    </row>
    <row r="33" spans="1:10" ht="18.75" customHeight="1" x14ac:dyDescent="0.15">
      <c r="A33" s="16"/>
      <c r="B33" s="134" t="s">
        <v>5</v>
      </c>
      <c r="C33" s="135"/>
      <c r="D33" s="23">
        <v>22079</v>
      </c>
      <c r="E33" s="3">
        <v>43373</v>
      </c>
      <c r="F33" s="3">
        <v>374847590</v>
      </c>
      <c r="G33" s="14">
        <f t="shared" si="2"/>
        <v>16977.561936681916</v>
      </c>
      <c r="H33" s="14">
        <f>F33/E33</f>
        <v>8642.4178636478919</v>
      </c>
      <c r="I33" s="29">
        <f t="shared" si="3"/>
        <v>3020.6258864105207</v>
      </c>
      <c r="J33" s="55"/>
    </row>
    <row r="34" spans="1:10" ht="18.75" customHeight="1" x14ac:dyDescent="0.15">
      <c r="A34" s="16"/>
      <c r="B34" s="134" t="s">
        <v>2</v>
      </c>
      <c r="C34" s="135"/>
      <c r="D34" s="54">
        <v>85785</v>
      </c>
      <c r="E34" s="3" t="s">
        <v>21</v>
      </c>
      <c r="F34" s="26">
        <v>1304238190</v>
      </c>
      <c r="G34" s="14">
        <f t="shared" si="2"/>
        <v>15203.569272017252</v>
      </c>
      <c r="H34" s="14" t="s">
        <v>21</v>
      </c>
      <c r="I34" s="29">
        <f t="shared" si="3"/>
        <v>10509.913212351728</v>
      </c>
      <c r="J34" s="55"/>
    </row>
    <row r="35" spans="1:10" ht="18.75" customHeight="1" x14ac:dyDescent="0.15">
      <c r="A35" s="15"/>
      <c r="B35" s="149" t="s">
        <v>18</v>
      </c>
      <c r="C35" s="150"/>
      <c r="D35" s="42">
        <v>9357</v>
      </c>
      <c r="E35" s="3">
        <v>478722</v>
      </c>
      <c r="F35" s="3">
        <v>325566757</v>
      </c>
      <c r="G35" s="14">
        <f t="shared" si="2"/>
        <v>34793.925082825692</v>
      </c>
      <c r="H35" s="14">
        <f>F35/E35</f>
        <v>680.07477617489906</v>
      </c>
      <c r="I35" s="29">
        <f t="shared" si="3"/>
        <v>2623.507260507994</v>
      </c>
      <c r="J35" s="55"/>
    </row>
    <row r="36" spans="1:10" ht="18.75" customHeight="1" x14ac:dyDescent="0.15">
      <c r="A36" s="15"/>
      <c r="B36" s="134" t="s">
        <v>19</v>
      </c>
      <c r="C36" s="135"/>
      <c r="D36" s="39">
        <v>865</v>
      </c>
      <c r="E36" s="40">
        <v>8953</v>
      </c>
      <c r="F36" s="40">
        <v>101237400</v>
      </c>
      <c r="G36" s="14">
        <f t="shared" si="2"/>
        <v>117037.45664739884</v>
      </c>
      <c r="H36" s="14">
        <f>F36/E36</f>
        <v>11307.651066681559</v>
      </c>
      <c r="I36" s="29">
        <f t="shared" si="3"/>
        <v>815.79905879319233</v>
      </c>
      <c r="J36" s="55"/>
    </row>
    <row r="37" spans="1:10" ht="18.75" customHeight="1" thickBot="1" x14ac:dyDescent="0.2">
      <c r="A37" s="15"/>
      <c r="B37" s="138" t="s">
        <v>20</v>
      </c>
      <c r="C37" s="139"/>
      <c r="D37" s="50">
        <v>3954</v>
      </c>
      <c r="E37" s="36">
        <v>21547</v>
      </c>
      <c r="F37" s="36">
        <v>34201848</v>
      </c>
      <c r="G37" s="37">
        <f t="shared" si="2"/>
        <v>8649.9362670713199</v>
      </c>
      <c r="H37" s="37">
        <f>F37/E37</f>
        <v>1587.31368636005</v>
      </c>
      <c r="I37" s="38">
        <f t="shared" si="3"/>
        <v>275.60798091799899</v>
      </c>
      <c r="J37" s="55"/>
    </row>
    <row r="38" spans="1:10" ht="18.75" customHeight="1" thickTop="1" thickBot="1" x14ac:dyDescent="0.2">
      <c r="A38" s="15"/>
      <c r="B38" s="120" t="s">
        <v>6</v>
      </c>
      <c r="C38" s="121"/>
      <c r="D38" s="24">
        <f>SUM(D31:D37)-D35</f>
        <v>278928</v>
      </c>
      <c r="E38" s="25">
        <f>SUM(E31:E37)-E35</f>
        <v>549530</v>
      </c>
      <c r="F38" s="25">
        <f>SUM(F31:F37)</f>
        <v>10937246455</v>
      </c>
      <c r="G38" s="21">
        <f t="shared" si="2"/>
        <v>39211.719350513391</v>
      </c>
      <c r="H38" s="21">
        <f>F38/E38</f>
        <v>19902.910587229086</v>
      </c>
      <c r="I38" s="30">
        <f t="shared" si="3"/>
        <v>88135.366611333156</v>
      </c>
      <c r="J38" s="55"/>
    </row>
    <row r="39" spans="1:10" ht="10.5" customHeight="1" x14ac:dyDescent="0.15">
      <c r="B39" s="5"/>
      <c r="C39" s="5"/>
      <c r="D39" s="5"/>
      <c r="E39" s="5"/>
      <c r="F39" s="5"/>
      <c r="G39" s="5"/>
      <c r="H39" s="5"/>
      <c r="I39" s="5"/>
      <c r="J39" s="55"/>
    </row>
    <row r="40" spans="1:10" ht="17.25" customHeight="1" x14ac:dyDescent="0.15">
      <c r="B40" s="5"/>
      <c r="C40" s="5"/>
      <c r="D40" s="5"/>
      <c r="E40" s="5"/>
      <c r="F40" s="5"/>
      <c r="G40" s="5"/>
      <c r="H40" s="77" t="s">
        <v>26</v>
      </c>
      <c r="I40" s="5"/>
      <c r="J40" s="55"/>
    </row>
    <row r="41" spans="1:10" ht="18" customHeight="1" x14ac:dyDescent="0.15">
      <c r="B41" s="28"/>
      <c r="C41" s="27"/>
      <c r="D41" s="27"/>
      <c r="E41" s="5"/>
      <c r="F41" s="5"/>
      <c r="G41" s="5"/>
      <c r="H41" s="77" t="s">
        <v>25</v>
      </c>
      <c r="I41" s="34"/>
      <c r="J41" s="55"/>
    </row>
    <row r="42" spans="1:10" ht="18" customHeight="1" thickBot="1" x14ac:dyDescent="0.2">
      <c r="B42" s="140" t="s">
        <v>30</v>
      </c>
      <c r="C42" s="140"/>
      <c r="D42" s="140"/>
      <c r="E42" s="55"/>
      <c r="F42" s="55"/>
      <c r="G42" s="55"/>
      <c r="H42" s="55"/>
      <c r="I42" s="5"/>
      <c r="J42" s="55"/>
    </row>
    <row r="43" spans="1:10" ht="18.75" customHeight="1" x14ac:dyDescent="0.15">
      <c r="B43" s="141" t="s">
        <v>15</v>
      </c>
      <c r="C43" s="142"/>
      <c r="D43" s="31">
        <v>164230</v>
      </c>
      <c r="E43" s="6"/>
      <c r="F43" s="6"/>
      <c r="G43" s="6"/>
      <c r="H43" s="6"/>
      <c r="I43" s="6"/>
    </row>
    <row r="44" spans="1:10" ht="18.75" customHeight="1" x14ac:dyDescent="0.15">
      <c r="B44" s="143" t="s">
        <v>16</v>
      </c>
      <c r="C44" s="144"/>
      <c r="D44" s="32">
        <v>0</v>
      </c>
      <c r="E44" s="6"/>
      <c r="F44" s="6"/>
      <c r="G44" s="6"/>
      <c r="H44" s="6"/>
      <c r="I44" s="6"/>
    </row>
    <row r="45" spans="1:10" ht="18.75" customHeight="1" thickBot="1" x14ac:dyDescent="0.2">
      <c r="B45" s="128" t="s">
        <v>3</v>
      </c>
      <c r="C45" s="129"/>
      <c r="D45" s="33">
        <v>124096</v>
      </c>
      <c r="E45" s="6"/>
      <c r="F45" s="6"/>
      <c r="G45" s="6"/>
      <c r="H45" s="6"/>
      <c r="I45" s="6"/>
    </row>
    <row r="46" spans="1:10" x14ac:dyDescent="0.15">
      <c r="B46" s="13"/>
    </row>
  </sheetData>
  <mergeCells count="48">
    <mergeCell ref="B45:C45"/>
    <mergeCell ref="I29:I30"/>
    <mergeCell ref="B31:B32"/>
    <mergeCell ref="B33:C33"/>
    <mergeCell ref="B34:C34"/>
    <mergeCell ref="B35:C35"/>
    <mergeCell ref="B36:C36"/>
    <mergeCell ref="B37:C37"/>
    <mergeCell ref="B38:C38"/>
    <mergeCell ref="B42:D42"/>
    <mergeCell ref="B43:C43"/>
    <mergeCell ref="B44:C44"/>
    <mergeCell ref="B23:C23"/>
    <mergeCell ref="B24:C24"/>
    <mergeCell ref="B25:C25"/>
    <mergeCell ref="B27:I27"/>
    <mergeCell ref="B29:C30"/>
    <mergeCell ref="D29:D30"/>
    <mergeCell ref="E29:E30"/>
    <mergeCell ref="F29:F30"/>
    <mergeCell ref="G29:G30"/>
    <mergeCell ref="H29:H30"/>
    <mergeCell ref="H16:H17"/>
    <mergeCell ref="I16:I17"/>
    <mergeCell ref="B18:B19"/>
    <mergeCell ref="B20:C20"/>
    <mergeCell ref="B21:C21"/>
    <mergeCell ref="F16:F17"/>
    <mergeCell ref="G16:G17"/>
    <mergeCell ref="B22:C22"/>
    <mergeCell ref="B13:C13"/>
    <mergeCell ref="B16:C17"/>
    <mergeCell ref="D16:D17"/>
    <mergeCell ref="E16:E17"/>
    <mergeCell ref="B12:C12"/>
    <mergeCell ref="B2:I2"/>
    <mergeCell ref="B4:C5"/>
    <mergeCell ref="D4:D5"/>
    <mergeCell ref="E4:E5"/>
    <mergeCell ref="F4:F5"/>
    <mergeCell ref="G4:G5"/>
    <mergeCell ref="H4:H5"/>
    <mergeCell ref="I4:I5"/>
    <mergeCell ref="B6:B7"/>
    <mergeCell ref="B8:C8"/>
    <mergeCell ref="B9:C9"/>
    <mergeCell ref="B10:C10"/>
    <mergeCell ref="B11:C11"/>
  </mergeCells>
  <phoneticPr fontId="2"/>
  <printOptions horizontalCentered="1"/>
  <pageMargins left="0.78740157480314965" right="0.78740157480314965" top="0.59055118110236227" bottom="0.43307086614173229" header="0.39370078740157483" footer="0.31496062992125984"/>
  <pageSetup paperSize="9" scale="6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GridLines="0" tabSelected="1" view="pageBreakPreview" zoomScale="85" zoomScaleNormal="90" zoomScaleSheetLayoutView="85" workbookViewId="0">
      <selection activeCell="D6" sqref="D6"/>
    </sheetView>
  </sheetViews>
  <sheetFormatPr defaultRowHeight="13.5" x14ac:dyDescent="0.15"/>
  <cols>
    <col min="1" max="1" width="3.125" style="1" customWidth="1"/>
    <col min="2" max="2" width="10" style="1" customWidth="1"/>
    <col min="3" max="4" width="17.5" style="1" customWidth="1"/>
    <col min="5" max="5" width="18.375" style="1" customWidth="1"/>
    <col min="6" max="6" width="26.25" style="1" customWidth="1"/>
    <col min="7" max="9" width="24.125" style="1" customWidth="1"/>
    <col min="10" max="10" width="3.125" style="1" customWidth="1"/>
    <col min="11" max="16384" width="9" style="1"/>
  </cols>
  <sheetData>
    <row r="1" spans="1:9" ht="16.5" customHeight="1" x14ac:dyDescent="0.2">
      <c r="A1" s="2"/>
      <c r="B1" s="2"/>
      <c r="C1" s="9"/>
      <c r="D1" s="9"/>
      <c r="E1" s="9"/>
      <c r="F1" s="9"/>
      <c r="G1" s="10"/>
      <c r="H1" s="10"/>
      <c r="I1" s="27" t="s">
        <v>23</v>
      </c>
    </row>
    <row r="2" spans="1:9" ht="23.25" customHeight="1" x14ac:dyDescent="0.2">
      <c r="B2" s="80" t="s">
        <v>33</v>
      </c>
      <c r="C2" s="80"/>
      <c r="D2" s="80"/>
      <c r="E2" s="80"/>
      <c r="F2" s="80"/>
      <c r="G2" s="80"/>
      <c r="H2" s="80"/>
      <c r="I2" s="80"/>
    </row>
    <row r="3" spans="1:9" ht="15" thickBot="1" x14ac:dyDescent="0.2">
      <c r="A3" s="7"/>
      <c r="B3" s="5" t="s">
        <v>8</v>
      </c>
      <c r="D3" s="7"/>
      <c r="E3" s="7"/>
      <c r="F3" s="7"/>
      <c r="G3" s="7"/>
      <c r="H3" s="7"/>
      <c r="I3" s="27"/>
    </row>
    <row r="4" spans="1:9" ht="18.75" customHeight="1" x14ac:dyDescent="0.15">
      <c r="A4" s="15"/>
      <c r="B4" s="81" t="s">
        <v>0</v>
      </c>
      <c r="C4" s="82"/>
      <c r="D4" s="85" t="s">
        <v>13</v>
      </c>
      <c r="E4" s="87" t="s">
        <v>14</v>
      </c>
      <c r="F4" s="89" t="s">
        <v>17</v>
      </c>
      <c r="G4" s="87" t="s">
        <v>10</v>
      </c>
      <c r="H4" s="87" t="s">
        <v>11</v>
      </c>
      <c r="I4" s="91" t="s">
        <v>12</v>
      </c>
    </row>
    <row r="5" spans="1:9" ht="18.75" customHeight="1" thickBot="1" x14ac:dyDescent="0.2">
      <c r="A5" s="15"/>
      <c r="B5" s="83"/>
      <c r="C5" s="84"/>
      <c r="D5" s="86"/>
      <c r="E5" s="88"/>
      <c r="F5" s="90"/>
      <c r="G5" s="88"/>
      <c r="H5" s="88"/>
      <c r="I5" s="92"/>
    </row>
    <row r="6" spans="1:9" ht="18.75" customHeight="1" x14ac:dyDescent="0.15">
      <c r="A6" s="15"/>
      <c r="B6" s="93" t="s">
        <v>7</v>
      </c>
      <c r="C6" s="44" t="s">
        <v>4</v>
      </c>
      <c r="D6" s="22">
        <v>4197</v>
      </c>
      <c r="E6" s="20">
        <v>79126</v>
      </c>
      <c r="F6" s="14">
        <v>2395924200</v>
      </c>
      <c r="G6" s="14">
        <f t="shared" ref="G6:G13" si="0">F6/D6</f>
        <v>570865.90421729803</v>
      </c>
      <c r="H6" s="14">
        <f>F6/E6</f>
        <v>30279.859970174151</v>
      </c>
      <c r="I6" s="29">
        <f>F6/$D$43</f>
        <v>14629.364677148527</v>
      </c>
    </row>
    <row r="7" spans="1:9" ht="18.75" customHeight="1" x14ac:dyDescent="0.15">
      <c r="A7" s="15"/>
      <c r="B7" s="94"/>
      <c r="C7" s="45" t="s">
        <v>1</v>
      </c>
      <c r="D7" s="23">
        <v>124417</v>
      </c>
      <c r="E7" s="3">
        <v>187355</v>
      </c>
      <c r="F7" s="4">
        <v>1978691710</v>
      </c>
      <c r="G7" s="14">
        <f t="shared" si="0"/>
        <v>15903.708576802206</v>
      </c>
      <c r="H7" s="14">
        <f>F7/E7</f>
        <v>10561.189773424781</v>
      </c>
      <c r="I7" s="29">
        <f t="shared" ref="I7:I12" si="1">F7/$D$43</f>
        <v>12081.768951305145</v>
      </c>
    </row>
    <row r="8" spans="1:9" ht="18.75" customHeight="1" x14ac:dyDescent="0.15">
      <c r="A8" s="16"/>
      <c r="B8" s="95" t="s">
        <v>5</v>
      </c>
      <c r="C8" s="96"/>
      <c r="D8" s="23">
        <v>27452</v>
      </c>
      <c r="E8" s="3">
        <v>49551</v>
      </c>
      <c r="F8" s="3">
        <v>390167320</v>
      </c>
      <c r="G8" s="14">
        <f t="shared" si="0"/>
        <v>14212.71018505027</v>
      </c>
      <c r="H8" s="14">
        <f>F8/E8</f>
        <v>7874.0554176505011</v>
      </c>
      <c r="I8" s="29">
        <f t="shared" si="1"/>
        <v>2382.3374751946267</v>
      </c>
    </row>
    <row r="9" spans="1:9" ht="18.75" customHeight="1" x14ac:dyDescent="0.15">
      <c r="A9" s="16"/>
      <c r="B9" s="97" t="s">
        <v>22</v>
      </c>
      <c r="C9" s="98"/>
      <c r="D9" s="54">
        <v>65733</v>
      </c>
      <c r="E9" s="3" t="s">
        <v>21</v>
      </c>
      <c r="F9" s="26">
        <v>881308680</v>
      </c>
      <c r="G9" s="14">
        <f t="shared" si="0"/>
        <v>13407.400848888687</v>
      </c>
      <c r="H9" s="43" t="s">
        <v>21</v>
      </c>
      <c r="I9" s="29">
        <f t="shared" si="1"/>
        <v>5381.2161807357652</v>
      </c>
    </row>
    <row r="10" spans="1:9" ht="18.75" customHeight="1" x14ac:dyDescent="0.15">
      <c r="A10" s="15"/>
      <c r="B10" s="97" t="s">
        <v>18</v>
      </c>
      <c r="C10" s="98"/>
      <c r="D10" s="42">
        <v>4060</v>
      </c>
      <c r="E10" s="3">
        <v>219232</v>
      </c>
      <c r="F10" s="3">
        <v>145785108</v>
      </c>
      <c r="G10" s="14">
        <f t="shared" si="0"/>
        <v>35907.662068965517</v>
      </c>
      <c r="H10" s="4">
        <f>F10/E10</f>
        <v>664.98096993139688</v>
      </c>
      <c r="I10" s="29">
        <f t="shared" si="1"/>
        <v>890.15483437643104</v>
      </c>
    </row>
    <row r="11" spans="1:9" ht="18.75" customHeight="1" x14ac:dyDescent="0.15">
      <c r="A11" s="15"/>
      <c r="B11" s="95" t="s">
        <v>19</v>
      </c>
      <c r="C11" s="96"/>
      <c r="D11" s="39">
        <v>641</v>
      </c>
      <c r="E11" s="40">
        <v>4971</v>
      </c>
      <c r="F11" s="40">
        <v>56437675</v>
      </c>
      <c r="G11" s="4">
        <f t="shared" si="0"/>
        <v>88046.294851794068</v>
      </c>
      <c r="H11" s="4">
        <f>F11/E11</f>
        <v>11353.384630858982</v>
      </c>
      <c r="I11" s="41">
        <f t="shared" si="1"/>
        <v>344.60494580980003</v>
      </c>
    </row>
    <row r="12" spans="1:9" ht="18.75" customHeight="1" thickBot="1" x14ac:dyDescent="0.2">
      <c r="A12" s="15"/>
      <c r="B12" s="78" t="s">
        <v>20</v>
      </c>
      <c r="C12" s="79"/>
      <c r="D12" s="35">
        <v>6556</v>
      </c>
      <c r="E12" s="36">
        <v>27387</v>
      </c>
      <c r="F12" s="36">
        <v>44097739</v>
      </c>
      <c r="G12" s="37">
        <f t="shared" si="0"/>
        <v>6726.3177242220863</v>
      </c>
      <c r="H12" s="37">
        <f>F12/E12</f>
        <v>1610.1704823456384</v>
      </c>
      <c r="I12" s="38">
        <f t="shared" si="1"/>
        <v>269.25806136467713</v>
      </c>
    </row>
    <row r="13" spans="1:9" ht="18.75" customHeight="1" thickTop="1" thickBot="1" x14ac:dyDescent="0.2">
      <c r="A13" s="15"/>
      <c r="B13" s="83" t="s">
        <v>6</v>
      </c>
      <c r="C13" s="84"/>
      <c r="D13" s="24">
        <f>SUM(D6:D12)-D10</f>
        <v>228996</v>
      </c>
      <c r="E13" s="25">
        <f>SUM(E6:E12)-E10</f>
        <v>348390</v>
      </c>
      <c r="F13" s="25">
        <f>SUM(F6:F12)</f>
        <v>5892412432</v>
      </c>
      <c r="G13" s="21">
        <f t="shared" si="0"/>
        <v>25731.508113678843</v>
      </c>
      <c r="H13" s="21">
        <f>F13/E13</f>
        <v>16913.26511093889</v>
      </c>
      <c r="I13" s="30">
        <f>F13/$D$43</f>
        <v>35978.705125934968</v>
      </c>
    </row>
    <row r="14" spans="1:9" ht="18.75" customHeight="1" x14ac:dyDescent="0.15">
      <c r="A14" s="8"/>
      <c r="B14" s="11"/>
      <c r="C14" s="11"/>
      <c r="D14" s="12"/>
      <c r="E14" s="12"/>
      <c r="F14" s="12"/>
      <c r="G14" s="12"/>
      <c r="H14" s="12"/>
      <c r="I14" s="12"/>
    </row>
    <row r="15" spans="1:9" ht="18.75" customHeight="1" thickBot="1" x14ac:dyDescent="0.2">
      <c r="B15" s="17" t="s">
        <v>9</v>
      </c>
      <c r="D15" s="5"/>
      <c r="E15" s="5"/>
      <c r="F15" s="5"/>
      <c r="G15" s="5"/>
      <c r="H15" s="5"/>
      <c r="I15" s="5"/>
    </row>
    <row r="16" spans="1:9" ht="18.75" customHeight="1" x14ac:dyDescent="0.15">
      <c r="A16" s="15"/>
      <c r="B16" s="101" t="s">
        <v>0</v>
      </c>
      <c r="C16" s="102"/>
      <c r="D16" s="147" t="s">
        <v>13</v>
      </c>
      <c r="E16" s="107" t="s">
        <v>14</v>
      </c>
      <c r="F16" s="114" t="s">
        <v>17</v>
      </c>
      <c r="G16" s="107" t="s">
        <v>10</v>
      </c>
      <c r="H16" s="107" t="s">
        <v>11</v>
      </c>
      <c r="I16" s="109" t="s">
        <v>12</v>
      </c>
    </row>
    <row r="17" spans="1:10" ht="18.75" customHeight="1" thickBot="1" x14ac:dyDescent="0.2">
      <c r="A17" s="15"/>
      <c r="B17" s="103"/>
      <c r="C17" s="104"/>
      <c r="D17" s="148"/>
      <c r="E17" s="108"/>
      <c r="F17" s="115"/>
      <c r="G17" s="108"/>
      <c r="H17" s="108"/>
      <c r="I17" s="110"/>
    </row>
    <row r="18" spans="1:10" ht="18.75" customHeight="1" x14ac:dyDescent="0.15">
      <c r="A18" s="15"/>
      <c r="B18" s="105" t="s">
        <v>7</v>
      </c>
      <c r="C18" s="48" t="s">
        <v>4</v>
      </c>
      <c r="D18" s="3" t="s">
        <v>21</v>
      </c>
      <c r="E18" s="3" t="s">
        <v>21</v>
      </c>
      <c r="F18" s="3">
        <v>-8600</v>
      </c>
      <c r="G18" s="3" t="s">
        <v>21</v>
      </c>
      <c r="H18" s="3" t="s">
        <v>21</v>
      </c>
      <c r="I18" s="66" t="s">
        <v>21</v>
      </c>
      <c r="J18" s="67"/>
    </row>
    <row r="19" spans="1:10" ht="18.75" customHeight="1" x14ac:dyDescent="0.15">
      <c r="A19" s="15"/>
      <c r="B19" s="111"/>
      <c r="C19" s="49" t="s">
        <v>1</v>
      </c>
      <c r="D19" s="53">
        <v>-2</v>
      </c>
      <c r="E19" s="3">
        <v>-3</v>
      </c>
      <c r="F19" s="4">
        <v>-33350</v>
      </c>
      <c r="G19" s="3" t="s">
        <v>21</v>
      </c>
      <c r="H19" s="3" t="s">
        <v>21</v>
      </c>
      <c r="I19" s="63" t="s">
        <v>21</v>
      </c>
    </row>
    <row r="20" spans="1:10" ht="18.75" customHeight="1" x14ac:dyDescent="0.15">
      <c r="A20" s="16"/>
      <c r="B20" s="112" t="s">
        <v>5</v>
      </c>
      <c r="C20" s="113"/>
      <c r="D20" s="3" t="s">
        <v>21</v>
      </c>
      <c r="E20" s="3" t="s">
        <v>21</v>
      </c>
      <c r="F20" s="3" t="s">
        <v>21</v>
      </c>
      <c r="G20" s="3" t="s">
        <v>21</v>
      </c>
      <c r="H20" s="3" t="s">
        <v>21</v>
      </c>
      <c r="I20" s="63" t="s">
        <v>21</v>
      </c>
    </row>
    <row r="21" spans="1:10" ht="18.75" customHeight="1" x14ac:dyDescent="0.15">
      <c r="A21" s="16"/>
      <c r="B21" s="112" t="s">
        <v>2</v>
      </c>
      <c r="C21" s="113"/>
      <c r="D21" s="3" t="s">
        <v>21</v>
      </c>
      <c r="E21" s="3" t="s">
        <v>21</v>
      </c>
      <c r="F21" s="3" t="s">
        <v>21</v>
      </c>
      <c r="G21" s="3" t="s">
        <v>21</v>
      </c>
      <c r="H21" s="3" t="s">
        <v>21</v>
      </c>
      <c r="I21" s="63" t="s">
        <v>21</v>
      </c>
    </row>
    <row r="22" spans="1:10" ht="18.75" customHeight="1" x14ac:dyDescent="0.15">
      <c r="A22" s="15"/>
      <c r="B22" s="145" t="s">
        <v>18</v>
      </c>
      <c r="C22" s="146"/>
      <c r="D22" s="53" t="s">
        <v>21</v>
      </c>
      <c r="E22" s="3" t="s">
        <v>21</v>
      </c>
      <c r="F22" s="3" t="s">
        <v>21</v>
      </c>
      <c r="G22" s="3" t="s">
        <v>21</v>
      </c>
      <c r="H22" s="3" t="s">
        <v>21</v>
      </c>
      <c r="I22" s="63" t="s">
        <v>21</v>
      </c>
    </row>
    <row r="23" spans="1:10" ht="18.75" customHeight="1" x14ac:dyDescent="0.15">
      <c r="A23" s="15"/>
      <c r="B23" s="112" t="s">
        <v>19</v>
      </c>
      <c r="C23" s="113"/>
      <c r="D23" s="3" t="s">
        <v>21</v>
      </c>
      <c r="E23" s="3" t="s">
        <v>21</v>
      </c>
      <c r="F23" s="3" t="s">
        <v>21</v>
      </c>
      <c r="G23" s="3" t="s">
        <v>21</v>
      </c>
      <c r="H23" s="3" t="s">
        <v>21</v>
      </c>
      <c r="I23" s="63" t="s">
        <v>21</v>
      </c>
    </row>
    <row r="24" spans="1:10" ht="18.75" customHeight="1" thickBot="1" x14ac:dyDescent="0.2">
      <c r="A24" s="15"/>
      <c r="B24" s="116" t="s">
        <v>20</v>
      </c>
      <c r="C24" s="117"/>
      <c r="D24" s="68" t="s">
        <v>21</v>
      </c>
      <c r="E24" s="62" t="s">
        <v>21</v>
      </c>
      <c r="F24" s="68" t="s">
        <v>21</v>
      </c>
      <c r="G24" s="68" t="s">
        <v>21</v>
      </c>
      <c r="H24" s="68" t="s">
        <v>21</v>
      </c>
      <c r="I24" s="72" t="s">
        <v>21</v>
      </c>
    </row>
    <row r="25" spans="1:10" ht="18.75" customHeight="1" thickTop="1" thickBot="1" x14ac:dyDescent="0.2">
      <c r="A25" s="15"/>
      <c r="B25" s="103" t="s">
        <v>6</v>
      </c>
      <c r="C25" s="104"/>
      <c r="D25" s="69">
        <f>SUM(D18:D24)</f>
        <v>-2</v>
      </c>
      <c r="E25" s="25">
        <f>SUM(E18:E24)</f>
        <v>-3</v>
      </c>
      <c r="F25" s="70">
        <f>SUM(F18:F24)</f>
        <v>-41950</v>
      </c>
      <c r="G25" s="70" t="s">
        <v>21</v>
      </c>
      <c r="H25" s="71" t="s">
        <v>24</v>
      </c>
      <c r="I25" s="76" t="s">
        <v>21</v>
      </c>
    </row>
    <row r="26" spans="1:10" ht="18.75" customHeight="1" x14ac:dyDescent="0.15">
      <c r="A26" s="8"/>
      <c r="B26" s="11"/>
      <c r="C26" s="11"/>
      <c r="D26" s="65"/>
      <c r="E26" s="12"/>
      <c r="F26" s="12"/>
      <c r="G26" s="12"/>
      <c r="H26" s="12"/>
      <c r="I26" s="65"/>
    </row>
    <row r="27" spans="1:10" ht="29.25" customHeight="1" x14ac:dyDescent="0.2">
      <c r="B27" s="80" t="s">
        <v>34</v>
      </c>
      <c r="C27" s="80"/>
      <c r="D27" s="80"/>
      <c r="E27" s="80"/>
      <c r="F27" s="80"/>
      <c r="G27" s="80"/>
      <c r="H27" s="80"/>
      <c r="I27" s="80"/>
    </row>
    <row r="28" spans="1:10" ht="18.75" customHeight="1" thickBot="1" x14ac:dyDescent="0.2">
      <c r="A28" s="8"/>
      <c r="B28" s="18"/>
      <c r="C28" s="19"/>
      <c r="D28" s="19"/>
      <c r="E28" s="19"/>
      <c r="F28" s="19"/>
      <c r="G28" s="19"/>
      <c r="H28" s="19"/>
      <c r="I28" s="19"/>
    </row>
    <row r="29" spans="1:10" ht="18.75" customHeight="1" x14ac:dyDescent="0.15">
      <c r="A29" s="15"/>
      <c r="B29" s="118" t="s">
        <v>0</v>
      </c>
      <c r="C29" s="119"/>
      <c r="D29" s="122" t="s">
        <v>13</v>
      </c>
      <c r="E29" s="124" t="s">
        <v>14</v>
      </c>
      <c r="F29" s="126" t="s">
        <v>17</v>
      </c>
      <c r="G29" s="124" t="s">
        <v>10</v>
      </c>
      <c r="H29" s="124" t="s">
        <v>11</v>
      </c>
      <c r="I29" s="130" t="s">
        <v>12</v>
      </c>
    </row>
    <row r="30" spans="1:10" ht="18.75" customHeight="1" thickBot="1" x14ac:dyDescent="0.2">
      <c r="A30" s="15"/>
      <c r="B30" s="120"/>
      <c r="C30" s="121"/>
      <c r="D30" s="123"/>
      <c r="E30" s="125"/>
      <c r="F30" s="127"/>
      <c r="G30" s="125"/>
      <c r="H30" s="125"/>
      <c r="I30" s="131"/>
    </row>
    <row r="31" spans="1:10" ht="18.75" customHeight="1" x14ac:dyDescent="0.15">
      <c r="A31" s="15"/>
      <c r="B31" s="132" t="s">
        <v>7</v>
      </c>
      <c r="C31" s="46" t="s">
        <v>4</v>
      </c>
      <c r="D31" s="22">
        <v>9717</v>
      </c>
      <c r="E31" s="20">
        <v>189025</v>
      </c>
      <c r="F31" s="14">
        <v>5581669230</v>
      </c>
      <c r="G31" s="51">
        <f t="shared" ref="G31:G38" si="2">F31/D31</f>
        <v>574423.09663476376</v>
      </c>
      <c r="H31" s="51">
        <f>F31/E31</f>
        <v>29528.735511175772</v>
      </c>
      <c r="I31" s="52">
        <f t="shared" ref="I31:I38" si="3">F31/$D$45</f>
        <v>45001.48533051688</v>
      </c>
    </row>
    <row r="32" spans="1:10" ht="18.75" customHeight="1" x14ac:dyDescent="0.15">
      <c r="A32" s="15"/>
      <c r="B32" s="133"/>
      <c r="C32" s="47" t="s">
        <v>1</v>
      </c>
      <c r="D32" s="23">
        <v>155661</v>
      </c>
      <c r="E32" s="3">
        <v>288314</v>
      </c>
      <c r="F32" s="4">
        <v>3218478830</v>
      </c>
      <c r="G32" s="14">
        <f t="shared" si="2"/>
        <v>20676.205536389974</v>
      </c>
      <c r="H32" s="14">
        <f>F32/E32</f>
        <v>11163.102832328641</v>
      </c>
      <c r="I32" s="29">
        <f t="shared" si="3"/>
        <v>25948.568767989163</v>
      </c>
    </row>
    <row r="33" spans="1:9" ht="18.75" customHeight="1" x14ac:dyDescent="0.15">
      <c r="A33" s="16"/>
      <c r="B33" s="134" t="s">
        <v>5</v>
      </c>
      <c r="C33" s="135"/>
      <c r="D33" s="23">
        <v>21938</v>
      </c>
      <c r="E33" s="3">
        <v>42298</v>
      </c>
      <c r="F33" s="3">
        <v>363041100</v>
      </c>
      <c r="G33" s="14">
        <f t="shared" si="2"/>
        <v>16548.504877381711</v>
      </c>
      <c r="H33" s="14">
        <f>F33/E33</f>
        <v>8582.9377275521292</v>
      </c>
      <c r="I33" s="29">
        <f t="shared" si="3"/>
        <v>2926.971854264591</v>
      </c>
    </row>
    <row r="34" spans="1:9" ht="18.75" customHeight="1" x14ac:dyDescent="0.15">
      <c r="A34" s="16"/>
      <c r="B34" s="134" t="s">
        <v>2</v>
      </c>
      <c r="C34" s="135"/>
      <c r="D34" s="54">
        <v>85742</v>
      </c>
      <c r="E34" s="3" t="s">
        <v>21</v>
      </c>
      <c r="F34" s="26">
        <v>1354246730</v>
      </c>
      <c r="G34" s="14">
        <f>F34/D34</f>
        <v>15794.438314944835</v>
      </c>
      <c r="H34" s="14" t="s">
        <v>21</v>
      </c>
      <c r="I34" s="29">
        <f>F34/$D$45</f>
        <v>10918.438883200439</v>
      </c>
    </row>
    <row r="35" spans="1:9" ht="18.75" customHeight="1" x14ac:dyDescent="0.15">
      <c r="A35" s="15"/>
      <c r="B35" s="149" t="s">
        <v>18</v>
      </c>
      <c r="C35" s="150"/>
      <c r="D35" s="42">
        <v>9270</v>
      </c>
      <c r="E35" s="3">
        <v>488585</v>
      </c>
      <c r="F35" s="3">
        <v>332404409</v>
      </c>
      <c r="G35" s="14">
        <f>F35/D35</f>
        <v>35858.080798274001</v>
      </c>
      <c r="H35" s="14">
        <f>F35/E35</f>
        <v>680.34100310079111</v>
      </c>
      <c r="I35" s="29">
        <f>F35/$D$45</f>
        <v>2679.967500584522</v>
      </c>
    </row>
    <row r="36" spans="1:9" ht="18.75" customHeight="1" x14ac:dyDescent="0.15">
      <c r="A36" s="15"/>
      <c r="B36" s="134" t="s">
        <v>19</v>
      </c>
      <c r="C36" s="135"/>
      <c r="D36" s="39">
        <v>846</v>
      </c>
      <c r="E36" s="40">
        <v>9032</v>
      </c>
      <c r="F36" s="40">
        <v>102099025</v>
      </c>
      <c r="G36" s="14">
        <f>F36/D36</f>
        <v>120684.42671394799</v>
      </c>
      <c r="H36" s="14">
        <f>F36/E36</f>
        <v>11304.143600531444</v>
      </c>
      <c r="I36" s="29">
        <f>F36/$D$45</f>
        <v>823.16016705231675</v>
      </c>
    </row>
    <row r="37" spans="1:9" ht="18.75" customHeight="1" thickBot="1" x14ac:dyDescent="0.2">
      <c r="A37" s="15"/>
      <c r="B37" s="138" t="s">
        <v>20</v>
      </c>
      <c r="C37" s="139"/>
      <c r="D37" s="50">
        <v>3868</v>
      </c>
      <c r="E37" s="36">
        <v>20991</v>
      </c>
      <c r="F37" s="36">
        <v>33079807</v>
      </c>
      <c r="G37" s="37">
        <f>F37/D37</f>
        <v>8552.1734746639086</v>
      </c>
      <c r="H37" s="37">
        <f>F37/E37</f>
        <v>1575.9042923157544</v>
      </c>
      <c r="I37" s="38">
        <f>F37/$D$45</f>
        <v>266.70166004208556</v>
      </c>
    </row>
    <row r="38" spans="1:9" ht="18.75" customHeight="1" thickTop="1" thickBot="1" x14ac:dyDescent="0.2">
      <c r="A38" s="15"/>
      <c r="B38" s="120" t="s">
        <v>6</v>
      </c>
      <c r="C38" s="121"/>
      <c r="D38" s="24">
        <f>SUM(D31:D37)-D35</f>
        <v>277772</v>
      </c>
      <c r="E38" s="25">
        <f>SUM(E31:E37)-E35</f>
        <v>549660</v>
      </c>
      <c r="F38" s="25">
        <f>SUM(F31:F37)</f>
        <v>10985019131</v>
      </c>
      <c r="G38" s="21">
        <f t="shared" si="2"/>
        <v>39546.8914469421</v>
      </c>
      <c r="H38" s="21">
        <f>F38/E38</f>
        <v>19985.116492013243</v>
      </c>
      <c r="I38" s="30">
        <f t="shared" si="3"/>
        <v>88565.294163650004</v>
      </c>
    </row>
    <row r="39" spans="1:9" ht="10.5" customHeight="1" x14ac:dyDescent="0.15">
      <c r="B39" s="5"/>
      <c r="C39" s="5"/>
      <c r="D39" s="5"/>
      <c r="E39" s="5"/>
      <c r="F39" s="5"/>
      <c r="G39" s="5"/>
      <c r="H39" s="5"/>
      <c r="I39" s="5"/>
    </row>
    <row r="40" spans="1:9" ht="17.25" customHeight="1" x14ac:dyDescent="0.15">
      <c r="B40" s="5"/>
      <c r="C40" s="5"/>
      <c r="D40" s="5"/>
      <c r="E40" s="5"/>
      <c r="F40" s="5"/>
      <c r="G40" s="5"/>
      <c r="H40" s="77" t="s">
        <v>26</v>
      </c>
      <c r="I40" s="5"/>
    </row>
    <row r="41" spans="1:9" ht="18" customHeight="1" x14ac:dyDescent="0.15">
      <c r="B41" s="28"/>
      <c r="C41" s="27"/>
      <c r="D41" s="27"/>
      <c r="E41" s="6"/>
      <c r="F41" s="6"/>
      <c r="G41" s="6"/>
      <c r="H41" s="77" t="s">
        <v>25</v>
      </c>
      <c r="I41" s="34"/>
    </row>
    <row r="42" spans="1:9" ht="18" customHeight="1" thickBot="1" x14ac:dyDescent="0.2">
      <c r="B42" s="140" t="s">
        <v>35</v>
      </c>
      <c r="C42" s="140"/>
      <c r="D42" s="140"/>
    </row>
    <row r="43" spans="1:9" ht="18.75" customHeight="1" x14ac:dyDescent="0.15">
      <c r="B43" s="141" t="s">
        <v>15</v>
      </c>
      <c r="C43" s="142"/>
      <c r="D43" s="31">
        <v>163775</v>
      </c>
      <c r="E43" s="6"/>
      <c r="F43" s="6"/>
      <c r="G43" s="6"/>
      <c r="H43" s="6"/>
      <c r="I43" s="34"/>
    </row>
    <row r="44" spans="1:9" ht="18.75" customHeight="1" x14ac:dyDescent="0.15">
      <c r="B44" s="143" t="s">
        <v>16</v>
      </c>
      <c r="C44" s="144"/>
      <c r="D44" s="32">
        <v>0</v>
      </c>
      <c r="E44" s="6"/>
      <c r="F44" s="6"/>
      <c r="G44" s="6"/>
      <c r="H44" s="6"/>
      <c r="I44" s="6"/>
    </row>
    <row r="45" spans="1:9" ht="18.75" customHeight="1" thickBot="1" x14ac:dyDescent="0.2">
      <c r="B45" s="128" t="s">
        <v>3</v>
      </c>
      <c r="C45" s="129"/>
      <c r="D45" s="33">
        <v>124033</v>
      </c>
      <c r="E45" s="6"/>
      <c r="F45" s="6"/>
      <c r="G45" s="6"/>
      <c r="H45" s="6"/>
      <c r="I45" s="6"/>
    </row>
    <row r="46" spans="1:9" x14ac:dyDescent="0.15">
      <c r="B46" s="13"/>
    </row>
  </sheetData>
  <mergeCells count="48">
    <mergeCell ref="B45:C45"/>
    <mergeCell ref="I29:I30"/>
    <mergeCell ref="B31:B32"/>
    <mergeCell ref="B33:C33"/>
    <mergeCell ref="B34:C34"/>
    <mergeCell ref="B35:C35"/>
    <mergeCell ref="B36:C36"/>
    <mergeCell ref="B37:C37"/>
    <mergeCell ref="B38:C38"/>
    <mergeCell ref="B42:D42"/>
    <mergeCell ref="B43:C43"/>
    <mergeCell ref="B44:C44"/>
    <mergeCell ref="B23:C23"/>
    <mergeCell ref="B24:C24"/>
    <mergeCell ref="B25:C25"/>
    <mergeCell ref="B27:I27"/>
    <mergeCell ref="B29:C30"/>
    <mergeCell ref="D29:D30"/>
    <mergeCell ref="E29:E30"/>
    <mergeCell ref="F29:F30"/>
    <mergeCell ref="G29:G30"/>
    <mergeCell ref="H29:H30"/>
    <mergeCell ref="H16:H17"/>
    <mergeCell ref="I16:I17"/>
    <mergeCell ref="B18:B19"/>
    <mergeCell ref="B20:C20"/>
    <mergeCell ref="B21:C21"/>
    <mergeCell ref="F16:F17"/>
    <mergeCell ref="G16:G17"/>
    <mergeCell ref="B22:C22"/>
    <mergeCell ref="B13:C13"/>
    <mergeCell ref="B16:C17"/>
    <mergeCell ref="D16:D17"/>
    <mergeCell ref="E16:E17"/>
    <mergeCell ref="B12:C12"/>
    <mergeCell ref="B2:I2"/>
    <mergeCell ref="B4:C5"/>
    <mergeCell ref="D4:D5"/>
    <mergeCell ref="E4:E5"/>
    <mergeCell ref="F4:F5"/>
    <mergeCell ref="G4:G5"/>
    <mergeCell ref="H4:H5"/>
    <mergeCell ref="I4:I5"/>
    <mergeCell ref="B6:B7"/>
    <mergeCell ref="B8:C8"/>
    <mergeCell ref="B9:C9"/>
    <mergeCell ref="B10:C10"/>
    <mergeCell ref="B11:C11"/>
  </mergeCells>
  <phoneticPr fontId="2"/>
  <printOptions horizontalCentered="1"/>
  <pageMargins left="0.78740157480314965" right="0.78740157480314965" top="0.59055118110236227" bottom="0.43307086614173229" header="0.39370078740157483" footer="0.31496062992125984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令和3年6月審査分</vt:lpstr>
      <vt:lpstr>令和3年7月審査分</vt:lpstr>
      <vt:lpstr>令和3年8月審査分</vt:lpstr>
      <vt:lpstr>令和3年6月審査分!Print_Area</vt:lpstr>
      <vt:lpstr>令和3年7月審査分!Print_Area</vt:lpstr>
      <vt:lpstr>令和3年8月審査分!Print_Area</vt:lpstr>
    </vt:vector>
  </TitlesOfParts>
  <Company>徳島県国民健康保険団体連合会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徳島県国民健康保険団体連合会</dc:creator>
  <cp:lastModifiedBy>CB281B</cp:lastModifiedBy>
  <cp:lastPrinted>2021-08-04T07:30:13Z</cp:lastPrinted>
  <dcterms:created xsi:type="dcterms:W3CDTF">2004-03-31T04:17:09Z</dcterms:created>
  <dcterms:modified xsi:type="dcterms:W3CDTF">2021-11-19T00:37:45Z</dcterms:modified>
</cp:coreProperties>
</file>