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12585" activeTab="2"/>
  </bookViews>
  <sheets>
    <sheet name="令和4年3月審査分" sheetId="1" r:id="rId1"/>
    <sheet name="令和4年4月審査分" sheetId="2" r:id="rId2"/>
    <sheet name="令和4年5月審査分" sheetId="3" r:id="rId3"/>
  </sheets>
  <definedNames>
    <definedName name="_xlnm.Print_Area" localSheetId="0">'令和4年3月審査分'!$A$1:$K$45</definedName>
    <definedName name="_xlnm.Print_Area" localSheetId="1">'令和4年4月審査分'!$A$1:$K$45</definedName>
    <definedName name="_xlnm.Print_Area" localSheetId="2">'令和4年5月審査分'!$A$1:$K$45</definedName>
  </definedNames>
  <calcPr fullCalcOnLoad="1"/>
</workbook>
</file>

<file path=xl/sharedStrings.xml><?xml version="1.0" encoding="utf-8"?>
<sst xmlns="http://schemas.openxmlformats.org/spreadsheetml/2006/main" count="315" uniqueCount="36">
  <si>
    <t>区分</t>
  </si>
  <si>
    <t>入院外</t>
  </si>
  <si>
    <t>調剤報酬</t>
  </si>
  <si>
    <t>後期高齢者</t>
  </si>
  <si>
    <t>入院</t>
  </si>
  <si>
    <t>歯科</t>
  </si>
  <si>
    <t>合計</t>
  </si>
  <si>
    <t>医科</t>
  </si>
  <si>
    <t>【一般被保険者】</t>
  </si>
  <si>
    <t>【退職被保険者】</t>
  </si>
  <si>
    <t>1件当たり医療費（円）</t>
  </si>
  <si>
    <t>1日当たり医療費（円）</t>
  </si>
  <si>
    <t>1人当たり医療費（円）</t>
  </si>
  <si>
    <t>件数（件）</t>
  </si>
  <si>
    <t>日数（日）</t>
  </si>
  <si>
    <t>一般被保険者</t>
  </si>
  <si>
    <t>退職被保険者</t>
  </si>
  <si>
    <t>医療費（円）</t>
  </si>
  <si>
    <t>食事・生活療養費※</t>
  </si>
  <si>
    <t>訪問看護療養費</t>
  </si>
  <si>
    <t>柔道整復療養費</t>
  </si>
  <si>
    <t>-</t>
  </si>
  <si>
    <t>調剤報酬</t>
  </si>
  <si>
    <t>＜徳島県内保険者分＞</t>
  </si>
  <si>
    <t>-</t>
  </si>
  <si>
    <t>※食事・生活療養費の件数・日数は、合計から除外しています。</t>
  </si>
  <si>
    <t>※食事・生活療養費は、医科と歯科の合計です。</t>
  </si>
  <si>
    <t>令和4年3月審査分（2月診療分)　国民健康保険診療報酬等決定状況</t>
  </si>
  <si>
    <t>令和4年4月審査分（3月診療分)　国民健康保険診療報酬等決定状況</t>
  </si>
  <si>
    <t>令和4年5月審査分（4月診療分)　国民健康保険診療報酬等決定状況</t>
  </si>
  <si>
    <t>令和4年3月審査分（2月診療分)　後期高齢者医療診療報酬等決定状況</t>
  </si>
  <si>
    <t>（参考）被保険者数　[令和4年1月末現在]　</t>
  </si>
  <si>
    <t>令和4年4月審査分（3月診療分)　後期高齢者医療診療報酬等決定状況</t>
  </si>
  <si>
    <t>（参考）被保険者数　[令和4年2月末現在]　</t>
  </si>
  <si>
    <t>令和4年5月審査分（4月診療分)　後期高齢者医療診療報酬等決定状況</t>
  </si>
  <si>
    <t>（参考）被保険者数　[令和4年3月末現在]　</t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</si>
</sst>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#,##0.0000;[Red]\-#,##0.0000"/>
    <numFmt numFmtId="179" formatCode="#,##0.00000;[Red]\-#,##0.00000"/>
    <numFmt numFmtId="180" formatCode="#,##0.000000;[Red]\-#,##0.000000"/>
    <numFmt numFmtId="181" formatCode="#,##0.0000000;[Red]\-#,##0.0000000"/>
    <numFmt numFmtId="182" formatCode="#,##0.00000000;[Red]\-#,##0.00000000"/>
    <numFmt numFmtId="183" formatCode="#,##0.000000000;[Red]\-#,##0.000000000"/>
    <numFmt numFmtId="184" formatCode="#,##0.0000000000;[Red]\-#,##0.0000000000"/>
    <numFmt numFmtId="185" formatCode="#,##0.00000000000;[Red]\-#,##0.00000000000"/>
    <numFmt numFmtId="186" formatCode="#,##0.000000000000;[Red]\-#,##0.000000000000"/>
    <numFmt numFmtId="187" formatCode="#,##0.0000000000000;[Red]\-#,##0.0000000000000"/>
    <numFmt numFmtId="188" formatCode="#,##0.00000000000000;[Red]\-#,##0.00000000000000"/>
    <numFmt numFmtId="189" formatCode="#,##0.000000000000000;[Red]\-#,##0.000000000000000"/>
    <numFmt numFmtId="190" formatCode="#,##0.0000000000000000;[Red]\-#,##0.0000000000000000"/>
    <numFmt numFmtId="191" formatCode="#,##0.00000000000000000;[Red]\-#,##0.00000000000000000"/>
    <numFmt numFmtId="192" formatCode="#,##0.00_ ;[Red]\-#,##0.00\ "/>
    <numFmt numFmtId="193" formatCode="0.0"/>
    <numFmt numFmtId="194" formatCode="0.000"/>
    <numFmt numFmtId="195" formatCode="0.0000"/>
    <numFmt numFmtId="196" formatCode="0.00000"/>
    <numFmt numFmtId="197" formatCode="0.000000"/>
    <numFmt numFmtId="198" formatCode="0.0000000"/>
    <numFmt numFmtId="199" formatCode="0.0%"/>
    <numFmt numFmtId="200" formatCode="0.000%"/>
    <numFmt numFmtId="201" formatCode="0.0000%"/>
    <numFmt numFmtId="202" formatCode="0.00_);[Red]\(0.00\)"/>
    <numFmt numFmtId="203" formatCode="0_ "/>
    <numFmt numFmtId="204" formatCode="#,##0_ "/>
    <numFmt numFmtId="205" formatCode="#,##0_);[Red]\(#,##0\)"/>
    <numFmt numFmtId="206" formatCode="0&quot;人&quot;"/>
    <numFmt numFmtId="207" formatCode="#,##0&quot;人&quot;"/>
    <numFmt numFmtId="208" formatCode="0_);[Red]\(0\)"/>
    <numFmt numFmtId="209" formatCode="&quot;¥&quot;#,##0_);[Red]\(&quot;¥&quot;#,##0\)"/>
  </numFmts>
  <fonts count="4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11"/>
      <color indexed="10"/>
      <name val="ＭＳ Ｐゴシック"/>
      <family val="3"/>
    </font>
    <font>
      <sz val="12"/>
      <name val="ＭＳ Ｐゴシック"/>
      <family val="3"/>
    </font>
    <font>
      <sz val="12"/>
      <color indexed="10"/>
      <name val="ＭＳ Ｐゴシック"/>
      <family val="3"/>
    </font>
    <font>
      <sz val="10"/>
      <color indexed="10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double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double"/>
      <bottom style="medium"/>
    </border>
    <border>
      <left style="medium"/>
      <right style="thin"/>
      <top style="double"/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56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38" fontId="6" fillId="0" borderId="10" xfId="49" applyFont="1" applyBorder="1" applyAlignment="1">
      <alignment horizontal="right"/>
    </xf>
    <xf numFmtId="38" fontId="6" fillId="0" borderId="10" xfId="49" applyNumberFormat="1" applyFont="1" applyBorder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0" fontId="7" fillId="0" borderId="0" xfId="0" applyFont="1" applyBorder="1" applyAlignment="1">
      <alignment vertical="center"/>
    </xf>
    <xf numFmtId="10" fontId="7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38" fontId="6" fillId="0" borderId="11" xfId="49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6" fillId="0" borderId="0" xfId="0" applyFont="1" applyAlignment="1">
      <alignment vertical="center"/>
    </xf>
    <xf numFmtId="0" fontId="10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38" fontId="6" fillId="0" borderId="11" xfId="49" applyFont="1" applyBorder="1" applyAlignment="1">
      <alignment horizontal="right"/>
    </xf>
    <xf numFmtId="38" fontId="6" fillId="0" borderId="12" xfId="49" applyNumberFormat="1" applyFont="1" applyBorder="1" applyAlignment="1">
      <alignment horizontal="right"/>
    </xf>
    <xf numFmtId="38" fontId="6" fillId="0" borderId="13" xfId="49" applyFont="1" applyBorder="1" applyAlignment="1">
      <alignment horizontal="right"/>
    </xf>
    <xf numFmtId="38" fontId="6" fillId="0" borderId="14" xfId="49" applyFont="1" applyBorder="1" applyAlignment="1">
      <alignment horizontal="right"/>
    </xf>
    <xf numFmtId="38" fontId="6" fillId="0" borderId="15" xfId="49" applyFont="1" applyBorder="1" applyAlignment="1">
      <alignment horizontal="right"/>
    </xf>
    <xf numFmtId="38" fontId="6" fillId="0" borderId="12" xfId="49" applyFont="1" applyBorder="1" applyAlignment="1">
      <alignment horizontal="right"/>
    </xf>
    <xf numFmtId="38" fontId="6" fillId="0" borderId="11" xfId="49" applyFont="1" applyFill="1" applyBorder="1" applyAlignment="1">
      <alignment horizontal="right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38" fontId="6" fillId="0" borderId="16" xfId="49" applyNumberFormat="1" applyFont="1" applyBorder="1" applyAlignment="1">
      <alignment horizontal="right"/>
    </xf>
    <xf numFmtId="38" fontId="6" fillId="0" borderId="17" xfId="49" applyNumberFormat="1" applyFont="1" applyBorder="1" applyAlignment="1">
      <alignment horizontal="right"/>
    </xf>
    <xf numFmtId="207" fontId="6" fillId="0" borderId="18" xfId="49" applyNumberFormat="1" applyFont="1" applyBorder="1" applyAlignment="1">
      <alignment horizontal="right" vertical="center"/>
    </xf>
    <xf numFmtId="207" fontId="6" fillId="0" borderId="19" xfId="49" applyNumberFormat="1" applyFont="1" applyBorder="1" applyAlignment="1">
      <alignment horizontal="right" vertical="center"/>
    </xf>
    <xf numFmtId="207" fontId="6" fillId="0" borderId="20" xfId="49" applyNumberFormat="1" applyFont="1" applyBorder="1" applyAlignment="1">
      <alignment horizontal="right" vertical="center"/>
    </xf>
    <xf numFmtId="0" fontId="6" fillId="0" borderId="0" xfId="0" applyFont="1" applyAlignment="1">
      <alignment horizontal="right"/>
    </xf>
    <xf numFmtId="38" fontId="6" fillId="0" borderId="21" xfId="49" applyFont="1" applyFill="1" applyBorder="1" applyAlignment="1">
      <alignment horizontal="right"/>
    </xf>
    <xf numFmtId="38" fontId="6" fillId="0" borderId="22" xfId="49" applyFont="1" applyFill="1" applyBorder="1" applyAlignment="1">
      <alignment horizontal="right"/>
    </xf>
    <xf numFmtId="38" fontId="6" fillId="0" borderId="22" xfId="49" applyNumberFormat="1" applyFont="1" applyBorder="1" applyAlignment="1">
      <alignment horizontal="right"/>
    </xf>
    <xf numFmtId="38" fontId="6" fillId="0" borderId="23" xfId="49" applyNumberFormat="1" applyFont="1" applyBorder="1" applyAlignment="1">
      <alignment horizontal="right"/>
    </xf>
    <xf numFmtId="38" fontId="6" fillId="0" borderId="14" xfId="49" applyFont="1" applyFill="1" applyBorder="1" applyAlignment="1">
      <alignment horizontal="right"/>
    </xf>
    <xf numFmtId="38" fontId="6" fillId="0" borderId="10" xfId="49" applyFont="1" applyFill="1" applyBorder="1" applyAlignment="1">
      <alignment horizontal="right"/>
    </xf>
    <xf numFmtId="38" fontId="6" fillId="0" borderId="19" xfId="49" applyNumberFormat="1" applyFont="1" applyBorder="1" applyAlignment="1">
      <alignment horizontal="right"/>
    </xf>
    <xf numFmtId="38" fontId="6" fillId="0" borderId="24" xfId="49" applyFont="1" applyBorder="1" applyAlignment="1">
      <alignment horizontal="right"/>
    </xf>
    <xf numFmtId="38" fontId="6" fillId="0" borderId="10" xfId="49" applyNumberFormat="1" applyFont="1" applyFill="1" applyBorder="1" applyAlignment="1">
      <alignment horizontal="right"/>
    </xf>
    <xf numFmtId="0" fontId="6" fillId="33" borderId="16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/>
    </xf>
    <xf numFmtId="0" fontId="6" fillId="16" borderId="16" xfId="0" applyFont="1" applyFill="1" applyBorder="1" applyAlignment="1">
      <alignment horizontal="center" vertical="center"/>
    </xf>
    <xf numFmtId="0" fontId="6" fillId="16" borderId="19" xfId="0" applyFont="1" applyFill="1" applyBorder="1" applyAlignment="1">
      <alignment horizontal="center" vertical="center"/>
    </xf>
    <xf numFmtId="0" fontId="6" fillId="13" borderId="16" xfId="0" applyFont="1" applyFill="1" applyBorder="1" applyAlignment="1">
      <alignment horizontal="center" vertical="center"/>
    </xf>
    <xf numFmtId="0" fontId="6" fillId="13" borderId="19" xfId="0" applyFont="1" applyFill="1" applyBorder="1" applyAlignment="1">
      <alignment horizontal="center" vertical="center"/>
    </xf>
    <xf numFmtId="38" fontId="6" fillId="0" borderId="25" xfId="49" applyFont="1" applyFill="1" applyBorder="1" applyAlignment="1">
      <alignment horizontal="right"/>
    </xf>
    <xf numFmtId="38" fontId="6" fillId="0" borderId="26" xfId="49" applyNumberFormat="1" applyFont="1" applyBorder="1" applyAlignment="1">
      <alignment horizontal="right"/>
    </xf>
    <xf numFmtId="38" fontId="6" fillId="0" borderId="18" xfId="49" applyNumberFormat="1" applyFont="1" applyBorder="1" applyAlignment="1">
      <alignment horizontal="right"/>
    </xf>
    <xf numFmtId="38" fontId="6" fillId="0" borderId="27" xfId="49" applyFont="1" applyBorder="1" applyAlignment="1">
      <alignment horizontal="right"/>
    </xf>
    <xf numFmtId="38" fontId="6" fillId="0" borderId="13" xfId="49" applyFont="1" applyFill="1" applyBorder="1" applyAlignment="1">
      <alignment horizontal="right"/>
    </xf>
    <xf numFmtId="0" fontId="0" fillId="0" borderId="0" xfId="0" applyFont="1" applyAlignment="1">
      <alignment/>
    </xf>
    <xf numFmtId="38" fontId="6" fillId="0" borderId="28" xfId="49" applyFont="1" applyBorder="1" applyAlignment="1">
      <alignment horizontal="right"/>
    </xf>
    <xf numFmtId="38" fontId="6" fillId="0" borderId="29" xfId="49" applyFont="1" applyBorder="1" applyAlignment="1">
      <alignment horizontal="right"/>
    </xf>
    <xf numFmtId="38" fontId="6" fillId="0" borderId="19" xfId="49" applyFont="1" applyBorder="1" applyAlignment="1">
      <alignment horizontal="right"/>
    </xf>
    <xf numFmtId="38" fontId="6" fillId="0" borderId="30" xfId="49" applyFont="1" applyBorder="1" applyAlignment="1">
      <alignment horizontal="right"/>
    </xf>
    <xf numFmtId="10" fontId="7" fillId="0" borderId="31" xfId="0" applyNumberFormat="1" applyFont="1" applyBorder="1" applyAlignment="1">
      <alignment/>
    </xf>
    <xf numFmtId="38" fontId="6" fillId="0" borderId="32" xfId="49" applyFont="1" applyBorder="1" applyAlignment="1">
      <alignment horizontal="right"/>
    </xf>
    <xf numFmtId="0" fontId="5" fillId="0" borderId="33" xfId="0" applyFont="1" applyBorder="1" applyAlignment="1">
      <alignment/>
    </xf>
    <xf numFmtId="38" fontId="6" fillId="0" borderId="34" xfId="49" applyFont="1" applyBorder="1" applyAlignment="1">
      <alignment horizontal="right"/>
    </xf>
    <xf numFmtId="38" fontId="6" fillId="0" borderId="35" xfId="49" applyFont="1" applyBorder="1" applyAlignment="1">
      <alignment horizontal="right"/>
    </xf>
    <xf numFmtId="38" fontId="6" fillId="0" borderId="35" xfId="49" applyNumberFormat="1" applyFont="1" applyBorder="1" applyAlignment="1">
      <alignment horizontal="right"/>
    </xf>
    <xf numFmtId="38" fontId="6" fillId="0" borderId="36" xfId="49" applyFont="1" applyBorder="1" applyAlignment="1">
      <alignment horizontal="right"/>
    </xf>
    <xf numFmtId="38" fontId="6" fillId="0" borderId="37" xfId="49" applyFont="1" applyBorder="1" applyAlignment="1">
      <alignment horizontal="right"/>
    </xf>
    <xf numFmtId="38" fontId="6" fillId="0" borderId="26" xfId="49" applyFont="1" applyBorder="1" applyAlignment="1">
      <alignment horizontal="right"/>
    </xf>
    <xf numFmtId="38" fontId="6" fillId="0" borderId="38" xfId="49" applyFont="1" applyBorder="1" applyAlignment="1">
      <alignment horizontal="right"/>
    </xf>
    <xf numFmtId="38" fontId="6" fillId="0" borderId="39" xfId="49" applyFont="1" applyBorder="1" applyAlignment="1">
      <alignment horizontal="right"/>
    </xf>
    <xf numFmtId="0" fontId="6" fillId="0" borderId="0" xfId="0" applyFont="1" applyAlignment="1">
      <alignment/>
    </xf>
    <xf numFmtId="0" fontId="6" fillId="0" borderId="10" xfId="49" applyNumberFormat="1" applyFont="1" applyFill="1" applyBorder="1" applyAlignment="1">
      <alignment horizontal="right"/>
    </xf>
    <xf numFmtId="0" fontId="6" fillId="0" borderId="18" xfId="49" applyNumberFormat="1" applyFont="1" applyFill="1" applyBorder="1" applyAlignment="1">
      <alignment horizontal="right"/>
    </xf>
    <xf numFmtId="0" fontId="45" fillId="0" borderId="10" xfId="49" applyNumberFormat="1" applyFont="1" applyFill="1" applyBorder="1" applyAlignment="1">
      <alignment horizontal="right"/>
    </xf>
    <xf numFmtId="0" fontId="6" fillId="0" borderId="19" xfId="49" applyNumberFormat="1" applyFont="1" applyFill="1" applyBorder="1" applyAlignment="1">
      <alignment horizontal="right"/>
    </xf>
    <xf numFmtId="0" fontId="6" fillId="0" borderId="28" xfId="49" applyNumberFormat="1" applyFont="1" applyFill="1" applyBorder="1" applyAlignment="1">
      <alignment horizontal="right"/>
    </xf>
    <xf numFmtId="0" fontId="6" fillId="0" borderId="29" xfId="49" applyNumberFormat="1" applyFont="1" applyFill="1" applyBorder="1" applyAlignment="1">
      <alignment horizontal="right"/>
    </xf>
    <xf numFmtId="0" fontId="6" fillId="0" borderId="30" xfId="49" applyNumberFormat="1" applyFont="1" applyFill="1" applyBorder="1" applyAlignment="1">
      <alignment horizontal="right"/>
    </xf>
    <xf numFmtId="0" fontId="6" fillId="0" borderId="10" xfId="49" applyNumberFormat="1" applyFont="1" applyBorder="1" applyAlignment="1">
      <alignment horizontal="right"/>
    </xf>
    <xf numFmtId="0" fontId="6" fillId="0" borderId="40" xfId="49" applyNumberFormat="1" applyFont="1" applyBorder="1" applyAlignment="1">
      <alignment horizontal="right"/>
    </xf>
    <xf numFmtId="0" fontId="6" fillId="0" borderId="12" xfId="49" applyNumberFormat="1" applyFont="1" applyBorder="1" applyAlignment="1">
      <alignment horizontal="right"/>
    </xf>
    <xf numFmtId="0" fontId="6" fillId="16" borderId="41" xfId="0" applyFont="1" applyFill="1" applyBorder="1" applyAlignment="1">
      <alignment horizontal="center" vertical="center"/>
    </xf>
    <xf numFmtId="0" fontId="6" fillId="16" borderId="42" xfId="0" applyFont="1" applyFill="1" applyBorder="1" applyAlignment="1">
      <alignment horizontal="center" vertical="center"/>
    </xf>
    <xf numFmtId="0" fontId="6" fillId="16" borderId="43" xfId="0" applyFont="1" applyFill="1" applyBorder="1" applyAlignment="1">
      <alignment horizontal="center" vertical="center"/>
    </xf>
    <xf numFmtId="0" fontId="6" fillId="16" borderId="44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37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16" borderId="47" xfId="0" applyFont="1" applyFill="1" applyBorder="1" applyAlignment="1">
      <alignment horizontal="center" vertical="center"/>
    </xf>
    <xf numFmtId="0" fontId="6" fillId="16" borderId="17" xfId="0" applyFont="1" applyFill="1" applyBorder="1" applyAlignment="1">
      <alignment horizontal="center" vertical="center"/>
    </xf>
    <xf numFmtId="0" fontId="6" fillId="16" borderId="48" xfId="0" applyFont="1" applyFill="1" applyBorder="1" applyAlignment="1">
      <alignment horizontal="center" vertical="center"/>
    </xf>
    <xf numFmtId="0" fontId="6" fillId="16" borderId="49" xfId="0" applyFont="1" applyFill="1" applyBorder="1" applyAlignment="1">
      <alignment horizontal="center" vertical="center"/>
    </xf>
    <xf numFmtId="0" fontId="6" fillId="16" borderId="27" xfId="0" applyFont="1" applyFill="1" applyBorder="1" applyAlignment="1">
      <alignment horizontal="center" vertical="center"/>
    </xf>
    <xf numFmtId="0" fontId="6" fillId="16" borderId="50" xfId="0" applyFont="1" applyFill="1" applyBorder="1" applyAlignment="1">
      <alignment horizontal="center" vertical="center"/>
    </xf>
    <xf numFmtId="0" fontId="6" fillId="16" borderId="33" xfId="0" applyFont="1" applyFill="1" applyBorder="1" applyAlignment="1">
      <alignment horizontal="center" vertical="center"/>
    </xf>
    <xf numFmtId="0" fontId="6" fillId="16" borderId="51" xfId="0" applyFont="1" applyFill="1" applyBorder="1" applyAlignment="1">
      <alignment horizontal="center" vertical="center"/>
    </xf>
    <xf numFmtId="0" fontId="6" fillId="13" borderId="27" xfId="0" applyFont="1" applyFill="1" applyBorder="1" applyAlignment="1">
      <alignment horizontal="center" vertical="center"/>
    </xf>
    <xf numFmtId="0" fontId="6" fillId="13" borderId="50" xfId="0" applyFont="1" applyFill="1" applyBorder="1" applyAlignment="1">
      <alignment horizontal="center" vertical="center"/>
    </xf>
    <xf numFmtId="0" fontId="6" fillId="13" borderId="41" xfId="0" applyFont="1" applyFill="1" applyBorder="1" applyAlignment="1">
      <alignment horizontal="center" vertical="center"/>
    </xf>
    <xf numFmtId="0" fontId="6" fillId="13" borderId="42" xfId="0" applyFont="1" applyFill="1" applyBorder="1" applyAlignment="1">
      <alignment horizontal="center" vertical="center"/>
    </xf>
    <xf numFmtId="0" fontId="6" fillId="13" borderId="43" xfId="0" applyFont="1" applyFill="1" applyBorder="1" applyAlignment="1">
      <alignment horizontal="center" vertical="center"/>
    </xf>
    <xf numFmtId="0" fontId="6" fillId="13" borderId="44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16" borderId="52" xfId="0" applyFont="1" applyFill="1" applyBorder="1" applyAlignment="1">
      <alignment horizontal="center" vertical="center"/>
    </xf>
    <xf numFmtId="0" fontId="6" fillId="16" borderId="53" xfId="0" applyFont="1" applyFill="1" applyBorder="1" applyAlignment="1">
      <alignment horizontal="center" vertical="center"/>
    </xf>
    <xf numFmtId="0" fontId="6" fillId="16" borderId="54" xfId="0" applyFont="1" applyFill="1" applyBorder="1" applyAlignment="1">
      <alignment horizontal="center" vertical="center"/>
    </xf>
    <xf numFmtId="0" fontId="6" fillId="16" borderId="15" xfId="0" applyFont="1" applyFill="1" applyBorder="1" applyAlignment="1">
      <alignment horizontal="center" vertical="center"/>
    </xf>
    <xf numFmtId="0" fontId="6" fillId="16" borderId="55" xfId="0" applyFont="1" applyFill="1" applyBorder="1" applyAlignment="1">
      <alignment horizontal="center" vertical="center"/>
    </xf>
    <xf numFmtId="0" fontId="6" fillId="16" borderId="12" xfId="0" applyFont="1" applyFill="1" applyBorder="1" applyAlignment="1">
      <alignment horizontal="center" vertical="center"/>
    </xf>
    <xf numFmtId="0" fontId="6" fillId="16" borderId="56" xfId="0" applyFont="1" applyFill="1" applyBorder="1" applyAlignment="1">
      <alignment horizontal="center" vertical="center"/>
    </xf>
    <xf numFmtId="0" fontId="6" fillId="16" borderId="57" xfId="0" applyFont="1" applyFill="1" applyBorder="1" applyAlignment="1">
      <alignment horizontal="center" vertical="center"/>
    </xf>
    <xf numFmtId="0" fontId="6" fillId="13" borderId="55" xfId="0" applyFont="1" applyFill="1" applyBorder="1" applyAlignment="1">
      <alignment horizontal="center" vertical="center"/>
    </xf>
    <xf numFmtId="0" fontId="6" fillId="13" borderId="12" xfId="0" applyFont="1" applyFill="1" applyBorder="1" applyAlignment="1">
      <alignment horizontal="center" vertical="center"/>
    </xf>
    <xf numFmtId="0" fontId="6" fillId="13" borderId="47" xfId="0" applyFont="1" applyFill="1" applyBorder="1" applyAlignment="1">
      <alignment horizontal="center" vertical="center"/>
    </xf>
    <xf numFmtId="0" fontId="6" fillId="13" borderId="17" xfId="0" applyFont="1" applyFill="1" applyBorder="1" applyAlignment="1">
      <alignment horizontal="center" vertical="center"/>
    </xf>
    <xf numFmtId="0" fontId="6" fillId="13" borderId="48" xfId="0" applyFont="1" applyFill="1" applyBorder="1" applyAlignment="1">
      <alignment horizontal="center" vertical="center"/>
    </xf>
    <xf numFmtId="0" fontId="6" fillId="13" borderId="49" xfId="0" applyFont="1" applyFill="1" applyBorder="1" applyAlignment="1">
      <alignment horizontal="center" vertical="center"/>
    </xf>
    <xf numFmtId="0" fontId="6" fillId="13" borderId="33" xfId="0" applyFont="1" applyFill="1" applyBorder="1" applyAlignment="1">
      <alignment horizontal="center" vertical="center"/>
    </xf>
    <xf numFmtId="0" fontId="6" fillId="13" borderId="51" xfId="0" applyFont="1" applyFill="1" applyBorder="1" applyAlignment="1">
      <alignment horizontal="center" vertical="center"/>
    </xf>
    <xf numFmtId="0" fontId="6" fillId="33" borderId="43" xfId="0" applyFont="1" applyFill="1" applyBorder="1" applyAlignment="1">
      <alignment horizontal="center" vertical="center"/>
    </xf>
    <xf numFmtId="0" fontId="6" fillId="33" borderId="44" xfId="0" applyFont="1" applyFill="1" applyBorder="1" applyAlignment="1">
      <alignment horizontal="center" vertical="center"/>
    </xf>
    <xf numFmtId="0" fontId="6" fillId="13" borderId="52" xfId="0" applyFont="1" applyFill="1" applyBorder="1" applyAlignment="1">
      <alignment horizontal="center" vertical="center"/>
    </xf>
    <xf numFmtId="0" fontId="6" fillId="13" borderId="53" xfId="0" applyFont="1" applyFill="1" applyBorder="1" applyAlignment="1">
      <alignment horizontal="center" vertical="center"/>
    </xf>
    <xf numFmtId="0" fontId="6" fillId="13" borderId="58" xfId="0" applyFont="1" applyFill="1" applyBorder="1" applyAlignment="1">
      <alignment horizontal="center" vertical="center"/>
    </xf>
    <xf numFmtId="0" fontId="6" fillId="13" borderId="56" xfId="0" applyFont="1" applyFill="1" applyBorder="1" applyAlignment="1">
      <alignment horizontal="center" vertical="center"/>
    </xf>
    <xf numFmtId="0" fontId="6" fillId="13" borderId="57" xfId="0" applyFont="1" applyFill="1" applyBorder="1" applyAlignment="1">
      <alignment horizontal="center" vertical="center"/>
    </xf>
    <xf numFmtId="0" fontId="6" fillId="33" borderId="48" xfId="0" applyFont="1" applyFill="1" applyBorder="1" applyAlignment="1">
      <alignment horizontal="center" vertical="center"/>
    </xf>
    <xf numFmtId="0" fontId="6" fillId="33" borderId="49" xfId="0" applyFont="1" applyFill="1" applyBorder="1" applyAlignment="1">
      <alignment horizontal="center" vertical="center"/>
    </xf>
    <xf numFmtId="0" fontId="6" fillId="33" borderId="27" xfId="0" applyFont="1" applyFill="1" applyBorder="1" applyAlignment="1">
      <alignment horizontal="center" vertical="center"/>
    </xf>
    <xf numFmtId="0" fontId="6" fillId="33" borderId="50" xfId="0" applyFont="1" applyFill="1" applyBorder="1" applyAlignment="1">
      <alignment horizontal="center" vertical="center"/>
    </xf>
    <xf numFmtId="0" fontId="6" fillId="33" borderId="59" xfId="0" applyFont="1" applyFill="1" applyBorder="1" applyAlignment="1">
      <alignment horizontal="center" vertical="center"/>
    </xf>
    <xf numFmtId="0" fontId="6" fillId="33" borderId="60" xfId="0" applyFont="1" applyFill="1" applyBorder="1" applyAlignment="1">
      <alignment horizontal="center" vertical="center"/>
    </xf>
    <xf numFmtId="0" fontId="6" fillId="33" borderId="41" xfId="0" applyFont="1" applyFill="1" applyBorder="1" applyAlignment="1">
      <alignment horizontal="center" vertical="center"/>
    </xf>
    <xf numFmtId="0" fontId="6" fillId="33" borderId="42" xfId="0" applyFont="1" applyFill="1" applyBorder="1" applyAlignment="1">
      <alignment horizontal="center" vertical="center"/>
    </xf>
    <xf numFmtId="0" fontId="6" fillId="33" borderId="52" xfId="0" applyFont="1" applyFill="1" applyBorder="1" applyAlignment="1">
      <alignment horizontal="center" vertical="center"/>
    </xf>
    <xf numFmtId="0" fontId="6" fillId="33" borderId="53" xfId="0" applyFont="1" applyFill="1" applyBorder="1" applyAlignment="1">
      <alignment horizontal="center" vertical="center"/>
    </xf>
    <xf numFmtId="0" fontId="6" fillId="33" borderId="54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6" fillId="33" borderId="55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56" xfId="0" applyFont="1" applyFill="1" applyBorder="1" applyAlignment="1">
      <alignment horizontal="center" vertical="center"/>
    </xf>
    <xf numFmtId="0" fontId="6" fillId="33" borderId="57" xfId="0" applyFont="1" applyFill="1" applyBorder="1" applyAlignment="1">
      <alignment horizontal="center" vertical="center"/>
    </xf>
    <xf numFmtId="0" fontId="6" fillId="33" borderId="47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6" fillId="16" borderId="59" xfId="0" applyFont="1" applyFill="1" applyBorder="1" applyAlignment="1">
      <alignment horizontal="center" vertical="center"/>
    </xf>
    <xf numFmtId="0" fontId="6" fillId="16" borderId="60" xfId="0" applyFont="1" applyFill="1" applyBorder="1" applyAlignment="1">
      <alignment horizontal="center" vertical="center"/>
    </xf>
    <xf numFmtId="0" fontId="6" fillId="13" borderId="59" xfId="0" applyFont="1" applyFill="1" applyBorder="1" applyAlignment="1">
      <alignment horizontal="center" vertical="center"/>
    </xf>
    <xf numFmtId="0" fontId="6" fillId="13" borderId="60" xfId="0" applyFont="1" applyFill="1" applyBorder="1" applyAlignment="1">
      <alignment horizontal="center" vertical="center"/>
    </xf>
    <xf numFmtId="0" fontId="6" fillId="13" borderId="54" xfId="0" applyFont="1" applyFill="1" applyBorder="1" applyAlignment="1">
      <alignment horizontal="center" vertical="center"/>
    </xf>
    <xf numFmtId="0" fontId="6" fillId="13" borderId="15" xfId="0" applyFont="1" applyFill="1" applyBorder="1" applyAlignment="1">
      <alignment horizontal="center" vertical="center"/>
    </xf>
    <xf numFmtId="38" fontId="45" fillId="0" borderId="10" xfId="49" applyFont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showGridLines="0" view="pageBreakPreview" zoomScale="85" zoomScaleNormal="85" zoomScaleSheetLayoutView="85" workbookViewId="0" topLeftCell="A16">
      <selection activeCell="I7" sqref="I7"/>
    </sheetView>
  </sheetViews>
  <sheetFormatPr defaultColWidth="9.00390625" defaultRowHeight="13.5"/>
  <cols>
    <col min="1" max="1" width="3.125" style="1" customWidth="1"/>
    <col min="2" max="2" width="10.00390625" style="1" customWidth="1"/>
    <col min="3" max="4" width="17.50390625" style="1" customWidth="1"/>
    <col min="5" max="5" width="18.375" style="1" customWidth="1"/>
    <col min="6" max="6" width="26.25390625" style="1" customWidth="1"/>
    <col min="7" max="9" width="24.125" style="1" customWidth="1"/>
    <col min="10" max="10" width="3.125" style="1" customWidth="1"/>
    <col min="11" max="16384" width="9.00390625" style="1" customWidth="1"/>
  </cols>
  <sheetData>
    <row r="1" spans="1:9" ht="16.5" customHeight="1">
      <c r="A1" s="2"/>
      <c r="B1" s="2"/>
      <c r="C1" s="9"/>
      <c r="D1" s="9"/>
      <c r="E1" s="9"/>
      <c r="F1" s="9"/>
      <c r="G1" s="10"/>
      <c r="H1" s="10"/>
      <c r="I1" s="27" t="s">
        <v>23</v>
      </c>
    </row>
    <row r="2" spans="2:9" ht="23.25" customHeight="1">
      <c r="B2" s="107" t="s">
        <v>27</v>
      </c>
      <c r="C2" s="107"/>
      <c r="D2" s="107"/>
      <c r="E2" s="107"/>
      <c r="F2" s="107"/>
      <c r="G2" s="107"/>
      <c r="H2" s="107"/>
      <c r="I2" s="107"/>
    </row>
    <row r="3" spans="1:9" ht="15" thickBot="1">
      <c r="A3" s="7"/>
      <c r="B3" s="5" t="s">
        <v>8</v>
      </c>
      <c r="D3" s="7"/>
      <c r="E3" s="7"/>
      <c r="F3" s="7"/>
      <c r="G3" s="7"/>
      <c r="H3" s="7"/>
      <c r="I3" s="27"/>
    </row>
    <row r="4" spans="1:9" ht="18.75" customHeight="1">
      <c r="A4" s="15"/>
      <c r="B4" s="139" t="s">
        <v>0</v>
      </c>
      <c r="C4" s="140"/>
      <c r="D4" s="141" t="s">
        <v>13</v>
      </c>
      <c r="E4" s="143" t="s">
        <v>14</v>
      </c>
      <c r="F4" s="145" t="s">
        <v>17</v>
      </c>
      <c r="G4" s="143" t="s">
        <v>10</v>
      </c>
      <c r="H4" s="143" t="s">
        <v>11</v>
      </c>
      <c r="I4" s="147" t="s">
        <v>12</v>
      </c>
    </row>
    <row r="5" spans="1:9" ht="18.75" customHeight="1" thickBot="1">
      <c r="A5" s="15"/>
      <c r="B5" s="124"/>
      <c r="C5" s="125"/>
      <c r="D5" s="142"/>
      <c r="E5" s="144"/>
      <c r="F5" s="146"/>
      <c r="G5" s="144"/>
      <c r="H5" s="144"/>
      <c r="I5" s="148"/>
    </row>
    <row r="6" spans="1:9" ht="18.75" customHeight="1">
      <c r="A6" s="15"/>
      <c r="B6" s="131" t="s">
        <v>7</v>
      </c>
      <c r="C6" s="44" t="s">
        <v>4</v>
      </c>
      <c r="D6" s="22">
        <v>4117</v>
      </c>
      <c r="E6" s="20">
        <v>72730</v>
      </c>
      <c r="F6" s="14">
        <v>2190728370</v>
      </c>
      <c r="G6" s="14">
        <f aca="true" t="shared" si="0" ref="G6:G13">F6/D6</f>
        <v>532117.6512023318</v>
      </c>
      <c r="H6" s="14">
        <f>F6/E6</f>
        <v>30121.385535542417</v>
      </c>
      <c r="I6" s="29">
        <f>F6/$D$43</f>
        <v>13739.10876000301</v>
      </c>
    </row>
    <row r="7" spans="1:9" ht="18.75" customHeight="1">
      <c r="A7" s="15"/>
      <c r="B7" s="132"/>
      <c r="C7" s="45" t="s">
        <v>1</v>
      </c>
      <c r="D7" s="23">
        <v>110245</v>
      </c>
      <c r="E7" s="3">
        <v>156664</v>
      </c>
      <c r="F7" s="4">
        <v>1765040920</v>
      </c>
      <c r="G7" s="14">
        <f t="shared" si="0"/>
        <v>16010.167535942674</v>
      </c>
      <c r="H7" s="14">
        <f>F7/E7</f>
        <v>11266.410406985651</v>
      </c>
      <c r="I7" s="29">
        <f aca="true" t="shared" si="1" ref="I7:I13">F7/$D$43</f>
        <v>11069.41850839124</v>
      </c>
    </row>
    <row r="8" spans="1:9" ht="18.75" customHeight="1">
      <c r="A8" s="16"/>
      <c r="B8" s="133" t="s">
        <v>5</v>
      </c>
      <c r="C8" s="134"/>
      <c r="D8" s="23">
        <v>25195</v>
      </c>
      <c r="E8" s="3">
        <v>43835</v>
      </c>
      <c r="F8" s="3">
        <v>355463680</v>
      </c>
      <c r="G8" s="14">
        <f t="shared" si="0"/>
        <v>14108.500893034332</v>
      </c>
      <c r="H8" s="14">
        <f>F8/E8</f>
        <v>8109.129234629862</v>
      </c>
      <c r="I8" s="29">
        <f t="shared" si="1"/>
        <v>2229.283295286356</v>
      </c>
    </row>
    <row r="9" spans="1:9" ht="18.75" customHeight="1">
      <c r="A9" s="16"/>
      <c r="B9" s="135" t="s">
        <v>22</v>
      </c>
      <c r="C9" s="136"/>
      <c r="D9" s="54">
        <v>59142</v>
      </c>
      <c r="E9" s="40" t="s">
        <v>21</v>
      </c>
      <c r="F9" s="26">
        <v>796411280</v>
      </c>
      <c r="G9" s="14">
        <f t="shared" si="0"/>
        <v>13466.086368401475</v>
      </c>
      <c r="H9" s="43" t="s">
        <v>21</v>
      </c>
      <c r="I9" s="29">
        <f t="shared" si="1"/>
        <v>4994.677269648546</v>
      </c>
    </row>
    <row r="10" spans="1:9" ht="18.75" customHeight="1">
      <c r="A10" s="16"/>
      <c r="B10" s="135" t="s">
        <v>18</v>
      </c>
      <c r="C10" s="136"/>
      <c r="D10" s="40">
        <v>3972</v>
      </c>
      <c r="E10" s="40">
        <v>202791</v>
      </c>
      <c r="F10" s="26">
        <v>134870589</v>
      </c>
      <c r="G10" s="14">
        <f t="shared" si="0"/>
        <v>33955.334592145016</v>
      </c>
      <c r="H10" s="4">
        <f>F10/E10</f>
        <v>665.0718670946935</v>
      </c>
      <c r="I10" s="29">
        <f t="shared" si="1"/>
        <v>845.8381770062464</v>
      </c>
    </row>
    <row r="11" spans="1:9" ht="18.75" customHeight="1">
      <c r="A11" s="15"/>
      <c r="B11" s="133" t="s">
        <v>19</v>
      </c>
      <c r="C11" s="134"/>
      <c r="D11" s="39">
        <v>723</v>
      </c>
      <c r="E11" s="40">
        <v>4944</v>
      </c>
      <c r="F11" s="40">
        <v>56950235</v>
      </c>
      <c r="G11" s="4">
        <f t="shared" si="0"/>
        <v>78769.34301521438</v>
      </c>
      <c r="H11" s="4">
        <f>F11/E11</f>
        <v>11519.060477346278</v>
      </c>
      <c r="I11" s="41">
        <f t="shared" si="1"/>
        <v>357.16224945438125</v>
      </c>
    </row>
    <row r="12" spans="1:9" ht="18.75" customHeight="1" thickBot="1">
      <c r="A12" s="15"/>
      <c r="B12" s="137" t="s">
        <v>20</v>
      </c>
      <c r="C12" s="138"/>
      <c r="D12" s="35">
        <v>5588</v>
      </c>
      <c r="E12" s="36">
        <v>20945</v>
      </c>
      <c r="F12" s="36">
        <v>33766999</v>
      </c>
      <c r="G12" s="37">
        <f t="shared" si="0"/>
        <v>6042.770042949177</v>
      </c>
      <c r="H12" s="37">
        <f>F12/E12</f>
        <v>1612.1746956314157</v>
      </c>
      <c r="I12" s="38">
        <f t="shared" si="1"/>
        <v>211.76905275568822</v>
      </c>
    </row>
    <row r="13" spans="1:9" ht="18.75" customHeight="1" thickBot="1" thickTop="1">
      <c r="A13" s="15"/>
      <c r="B13" s="124" t="s">
        <v>6</v>
      </c>
      <c r="C13" s="125"/>
      <c r="D13" s="24">
        <f>SUM(D6:D12)-D10</f>
        <v>205010</v>
      </c>
      <c r="E13" s="25">
        <f>SUM(E6:E12)-E10</f>
        <v>299118</v>
      </c>
      <c r="F13" s="25">
        <f>SUM(F6:F12)</f>
        <v>5333232073</v>
      </c>
      <c r="G13" s="21">
        <f t="shared" si="0"/>
        <v>26014.4972098922</v>
      </c>
      <c r="H13" s="21">
        <f>F13/E13</f>
        <v>17829.860031826905</v>
      </c>
      <c r="I13" s="30">
        <f t="shared" si="1"/>
        <v>33447.257312545466</v>
      </c>
    </row>
    <row r="14" spans="1:9" ht="18.75" customHeight="1">
      <c r="A14" s="8"/>
      <c r="B14" s="11"/>
      <c r="C14" s="11"/>
      <c r="D14" s="12"/>
      <c r="E14" s="12"/>
      <c r="F14" s="12"/>
      <c r="G14" s="12"/>
      <c r="H14" s="12"/>
      <c r="I14" s="12"/>
    </row>
    <row r="15" spans="2:9" ht="18.75" customHeight="1" thickBot="1">
      <c r="B15" s="17" t="s">
        <v>9</v>
      </c>
      <c r="D15" s="5"/>
      <c r="E15" s="5"/>
      <c r="F15" s="5"/>
      <c r="G15" s="5"/>
      <c r="H15" s="5"/>
      <c r="I15" s="5"/>
    </row>
    <row r="16" spans="1:9" ht="18.75" customHeight="1">
      <c r="A16" s="15"/>
      <c r="B16" s="126" t="s">
        <v>0</v>
      </c>
      <c r="C16" s="127"/>
      <c r="D16" s="120" t="s">
        <v>13</v>
      </c>
      <c r="E16" s="116" t="s">
        <v>14</v>
      </c>
      <c r="F16" s="129" t="s">
        <v>17</v>
      </c>
      <c r="G16" s="116" t="s">
        <v>10</v>
      </c>
      <c r="H16" s="116" t="s">
        <v>11</v>
      </c>
      <c r="I16" s="118" t="s">
        <v>12</v>
      </c>
    </row>
    <row r="17" spans="1:9" ht="18.75" customHeight="1" thickBot="1">
      <c r="A17" s="15"/>
      <c r="B17" s="105"/>
      <c r="C17" s="106"/>
      <c r="D17" s="128"/>
      <c r="E17" s="117"/>
      <c r="F17" s="130"/>
      <c r="G17" s="117"/>
      <c r="H17" s="117"/>
      <c r="I17" s="119"/>
    </row>
    <row r="18" spans="1:9" ht="18.75" customHeight="1">
      <c r="A18" s="15"/>
      <c r="B18" s="120" t="s">
        <v>7</v>
      </c>
      <c r="C18" s="48" t="s">
        <v>4</v>
      </c>
      <c r="D18" s="72" t="s">
        <v>21</v>
      </c>
      <c r="E18" s="72" t="s">
        <v>21</v>
      </c>
      <c r="F18" s="72" t="s">
        <v>21</v>
      </c>
      <c r="G18" s="72" t="s">
        <v>21</v>
      </c>
      <c r="H18" s="72" t="s">
        <v>21</v>
      </c>
      <c r="I18" s="73" t="s">
        <v>21</v>
      </c>
    </row>
    <row r="19" spans="1:9" ht="18.75" customHeight="1">
      <c r="A19" s="15"/>
      <c r="B19" s="121"/>
      <c r="C19" s="49" t="s">
        <v>1</v>
      </c>
      <c r="D19" s="74">
        <v>-1</v>
      </c>
      <c r="E19" s="74">
        <v>-1</v>
      </c>
      <c r="F19" s="72">
        <v>-2740</v>
      </c>
      <c r="G19" s="72" t="s">
        <v>21</v>
      </c>
      <c r="H19" s="72" t="s">
        <v>21</v>
      </c>
      <c r="I19" s="75" t="s">
        <v>21</v>
      </c>
    </row>
    <row r="20" spans="1:9" ht="18.75" customHeight="1">
      <c r="A20" s="16"/>
      <c r="B20" s="101" t="s">
        <v>5</v>
      </c>
      <c r="C20" s="102"/>
      <c r="D20" s="72">
        <v>1</v>
      </c>
      <c r="E20" s="72">
        <v>4</v>
      </c>
      <c r="F20" s="72">
        <v>19190</v>
      </c>
      <c r="G20" s="72" t="s">
        <v>21</v>
      </c>
      <c r="H20" s="72" t="s">
        <v>21</v>
      </c>
      <c r="I20" s="75" t="s">
        <v>21</v>
      </c>
    </row>
    <row r="21" spans="1:9" ht="18.75" customHeight="1">
      <c r="A21" s="16"/>
      <c r="B21" s="101" t="s">
        <v>2</v>
      </c>
      <c r="C21" s="102"/>
      <c r="D21" s="72" t="s">
        <v>21</v>
      </c>
      <c r="E21" s="72" t="s">
        <v>21</v>
      </c>
      <c r="F21" s="72" t="s">
        <v>21</v>
      </c>
      <c r="G21" s="72" t="s">
        <v>21</v>
      </c>
      <c r="H21" s="72" t="s">
        <v>21</v>
      </c>
      <c r="I21" s="75" t="s">
        <v>21</v>
      </c>
    </row>
    <row r="22" spans="1:9" ht="18.75" customHeight="1">
      <c r="A22" s="15"/>
      <c r="B22" s="122" t="s">
        <v>18</v>
      </c>
      <c r="C22" s="123"/>
      <c r="D22" s="72" t="s">
        <v>21</v>
      </c>
      <c r="E22" s="72" t="s">
        <v>21</v>
      </c>
      <c r="F22" s="72" t="s">
        <v>21</v>
      </c>
      <c r="G22" s="72" t="s">
        <v>21</v>
      </c>
      <c r="H22" s="72" t="s">
        <v>21</v>
      </c>
      <c r="I22" s="75" t="s">
        <v>21</v>
      </c>
    </row>
    <row r="23" spans="1:9" ht="18.75" customHeight="1">
      <c r="A23" s="15"/>
      <c r="B23" s="101" t="s">
        <v>19</v>
      </c>
      <c r="C23" s="102"/>
      <c r="D23" s="72" t="s">
        <v>21</v>
      </c>
      <c r="E23" s="72" t="s">
        <v>21</v>
      </c>
      <c r="F23" s="72" t="s">
        <v>21</v>
      </c>
      <c r="G23" s="72" t="s">
        <v>21</v>
      </c>
      <c r="H23" s="72" t="s">
        <v>21</v>
      </c>
      <c r="I23" s="75" t="s">
        <v>21</v>
      </c>
    </row>
    <row r="24" spans="1:9" ht="18.75" customHeight="1" thickBot="1">
      <c r="A24" s="15"/>
      <c r="B24" s="103" t="s">
        <v>20</v>
      </c>
      <c r="C24" s="104"/>
      <c r="D24" s="76" t="s">
        <v>21</v>
      </c>
      <c r="E24" s="77" t="s">
        <v>21</v>
      </c>
      <c r="F24" s="77" t="s">
        <v>21</v>
      </c>
      <c r="G24" s="77" t="s">
        <v>21</v>
      </c>
      <c r="H24" s="77" t="s">
        <v>21</v>
      </c>
      <c r="I24" s="78" t="s">
        <v>21</v>
      </c>
    </row>
    <row r="25" spans="1:9" ht="18.75" customHeight="1" thickBot="1" thickTop="1">
      <c r="A25" s="15"/>
      <c r="B25" s="105" t="s">
        <v>6</v>
      </c>
      <c r="C25" s="106"/>
      <c r="D25" s="24">
        <f>SUM(D18:D24)</f>
        <v>0</v>
      </c>
      <c r="E25" s="25">
        <f>SUM(E18:E24)</f>
        <v>3</v>
      </c>
      <c r="F25" s="25">
        <f>SUM(F18:F24)</f>
        <v>16450</v>
      </c>
      <c r="G25" s="25" t="s">
        <v>24</v>
      </c>
      <c r="H25" s="25" t="s">
        <v>24</v>
      </c>
      <c r="I25" s="30" t="s">
        <v>21</v>
      </c>
    </row>
    <row r="26" spans="1:9" ht="18.75" customHeight="1">
      <c r="A26" s="8"/>
      <c r="B26" s="11"/>
      <c r="C26" s="11"/>
      <c r="D26" s="12"/>
      <c r="E26" s="12"/>
      <c r="F26" s="12"/>
      <c r="G26" s="12"/>
      <c r="H26" s="12"/>
      <c r="I26" s="12"/>
    </row>
    <row r="27" spans="2:9" ht="29.25" customHeight="1">
      <c r="B27" s="107" t="s">
        <v>30</v>
      </c>
      <c r="C27" s="107"/>
      <c r="D27" s="107"/>
      <c r="E27" s="107"/>
      <c r="F27" s="107"/>
      <c r="G27" s="107"/>
      <c r="H27" s="107"/>
      <c r="I27" s="107"/>
    </row>
    <row r="28" spans="1:9" ht="18.75" customHeight="1" thickBot="1">
      <c r="A28" s="8"/>
      <c r="B28" s="18"/>
      <c r="C28" s="19"/>
      <c r="D28" s="19"/>
      <c r="E28" s="19"/>
      <c r="F28" s="19"/>
      <c r="G28" s="19"/>
      <c r="H28" s="19"/>
      <c r="I28" s="19"/>
    </row>
    <row r="29" spans="1:9" ht="18.75" customHeight="1">
      <c r="A29" s="15"/>
      <c r="B29" s="108" t="s">
        <v>0</v>
      </c>
      <c r="C29" s="109"/>
      <c r="D29" s="110" t="s">
        <v>13</v>
      </c>
      <c r="E29" s="112" t="s">
        <v>14</v>
      </c>
      <c r="F29" s="114" t="s">
        <v>17</v>
      </c>
      <c r="G29" s="112" t="s">
        <v>10</v>
      </c>
      <c r="H29" s="112" t="s">
        <v>11</v>
      </c>
      <c r="I29" s="93" t="s">
        <v>12</v>
      </c>
    </row>
    <row r="30" spans="1:9" ht="18.75" customHeight="1" thickBot="1">
      <c r="A30" s="15"/>
      <c r="B30" s="84"/>
      <c r="C30" s="85"/>
      <c r="D30" s="111"/>
      <c r="E30" s="113"/>
      <c r="F30" s="115"/>
      <c r="G30" s="113"/>
      <c r="H30" s="113"/>
      <c r="I30" s="94"/>
    </row>
    <row r="31" spans="1:9" ht="18.75" customHeight="1">
      <c r="A31" s="15"/>
      <c r="B31" s="95" t="s">
        <v>7</v>
      </c>
      <c r="C31" s="46" t="s">
        <v>4</v>
      </c>
      <c r="D31" s="22">
        <v>9984</v>
      </c>
      <c r="E31" s="20">
        <v>178663</v>
      </c>
      <c r="F31" s="14">
        <v>5370514600</v>
      </c>
      <c r="G31" s="51">
        <f aca="true" t="shared" si="2" ref="G31:G38">F31/D31</f>
        <v>537912.1193910256</v>
      </c>
      <c r="H31" s="51">
        <f>F31/E31</f>
        <v>30059.467265186413</v>
      </c>
      <c r="I31" s="52">
        <f>F31/$D$45</f>
        <v>42947.968363895176</v>
      </c>
    </row>
    <row r="32" spans="1:9" ht="18.75" customHeight="1">
      <c r="A32" s="15"/>
      <c r="B32" s="96"/>
      <c r="C32" s="47" t="s">
        <v>1</v>
      </c>
      <c r="D32" s="23">
        <v>144820</v>
      </c>
      <c r="E32" s="3">
        <v>250875</v>
      </c>
      <c r="F32" s="4">
        <v>2907184530</v>
      </c>
      <c r="G32" s="14">
        <f t="shared" si="2"/>
        <v>20074.468512636377</v>
      </c>
      <c r="H32" s="14">
        <f>F32/E32</f>
        <v>11588.179491778774</v>
      </c>
      <c r="I32" s="29">
        <f aca="true" t="shared" si="3" ref="I32:I38">F32/$D$45</f>
        <v>23248.73471574688</v>
      </c>
    </row>
    <row r="33" spans="1:9" ht="18.75" customHeight="1">
      <c r="A33" s="16"/>
      <c r="B33" s="97" t="s">
        <v>5</v>
      </c>
      <c r="C33" s="98"/>
      <c r="D33" s="23">
        <v>21497</v>
      </c>
      <c r="E33" s="3">
        <v>39870</v>
      </c>
      <c r="F33" s="3">
        <v>340116680</v>
      </c>
      <c r="G33" s="14">
        <f t="shared" si="2"/>
        <v>15821.58812857608</v>
      </c>
      <c r="H33" s="14">
        <f>F33/E33</f>
        <v>8530.641585151743</v>
      </c>
      <c r="I33" s="29">
        <f t="shared" si="3"/>
        <v>2719.9107535566627</v>
      </c>
    </row>
    <row r="34" spans="1:9" ht="18.75" customHeight="1">
      <c r="A34" s="16"/>
      <c r="B34" s="97" t="s">
        <v>2</v>
      </c>
      <c r="C34" s="98"/>
      <c r="D34" s="54">
        <v>81352</v>
      </c>
      <c r="E34" s="3" t="s">
        <v>21</v>
      </c>
      <c r="F34" s="26">
        <v>1233037200</v>
      </c>
      <c r="G34" s="14">
        <f t="shared" si="2"/>
        <v>15156.81482938342</v>
      </c>
      <c r="H34" s="14" t="s">
        <v>21</v>
      </c>
      <c r="I34" s="29">
        <f t="shared" si="3"/>
        <v>9860.590018153174</v>
      </c>
    </row>
    <row r="35" spans="1:9" ht="18.75" customHeight="1">
      <c r="A35" s="16"/>
      <c r="B35" s="99" t="s">
        <v>18</v>
      </c>
      <c r="C35" s="100"/>
      <c r="D35" s="42">
        <v>9535</v>
      </c>
      <c r="E35" s="3">
        <v>465521</v>
      </c>
      <c r="F35" s="3">
        <v>317200054</v>
      </c>
      <c r="G35" s="14">
        <f t="shared" si="2"/>
        <v>33266.91704247509</v>
      </c>
      <c r="H35" s="14">
        <f>F35/E35</f>
        <v>681.38720702181</v>
      </c>
      <c r="I35" s="29">
        <f t="shared" si="3"/>
        <v>2536.646652858525</v>
      </c>
    </row>
    <row r="36" spans="1:9" ht="18.75" customHeight="1">
      <c r="A36" s="15"/>
      <c r="B36" s="97" t="s">
        <v>19</v>
      </c>
      <c r="C36" s="98"/>
      <c r="D36" s="39">
        <v>841</v>
      </c>
      <c r="E36" s="40">
        <v>8383</v>
      </c>
      <c r="F36" s="40">
        <v>94781030</v>
      </c>
      <c r="G36" s="14">
        <f t="shared" si="2"/>
        <v>112700.3923900119</v>
      </c>
      <c r="H36" s="14">
        <f>F36/E36</f>
        <v>11306.33782655374</v>
      </c>
      <c r="I36" s="29">
        <f t="shared" si="3"/>
        <v>757.9632458195719</v>
      </c>
    </row>
    <row r="37" spans="1:9" ht="18.75" customHeight="1" thickBot="1">
      <c r="A37" s="15"/>
      <c r="B37" s="82" t="s">
        <v>20</v>
      </c>
      <c r="C37" s="83"/>
      <c r="D37" s="50">
        <v>3517</v>
      </c>
      <c r="E37" s="36">
        <v>17137</v>
      </c>
      <c r="F37" s="36">
        <v>26962873</v>
      </c>
      <c r="G37" s="37">
        <f t="shared" si="2"/>
        <v>7666.441000852999</v>
      </c>
      <c r="H37" s="37">
        <f>F37/E37</f>
        <v>1573.3718270409056</v>
      </c>
      <c r="I37" s="38">
        <f t="shared" si="3"/>
        <v>215.62191016177917</v>
      </c>
    </row>
    <row r="38" spans="1:9" ht="18.75" customHeight="1" thickBot="1" thickTop="1">
      <c r="A38" s="15"/>
      <c r="B38" s="84" t="s">
        <v>6</v>
      </c>
      <c r="C38" s="85"/>
      <c r="D38" s="24">
        <f>SUM(D31:D37)-D35</f>
        <v>262011</v>
      </c>
      <c r="E38" s="25">
        <f>SUM(E31:E37)-E35</f>
        <v>494928</v>
      </c>
      <c r="F38" s="25">
        <f>SUM(F31:F37)</f>
        <v>10289796967</v>
      </c>
      <c r="G38" s="21">
        <f t="shared" si="2"/>
        <v>39272.38538458309</v>
      </c>
      <c r="H38" s="21">
        <f>F38/E38</f>
        <v>20790.492691866293</v>
      </c>
      <c r="I38" s="30">
        <f t="shared" si="3"/>
        <v>82287.43566019177</v>
      </c>
    </row>
    <row r="39" spans="2:9" ht="10.5" customHeight="1">
      <c r="B39" s="5"/>
      <c r="C39" s="5"/>
      <c r="D39" s="5"/>
      <c r="E39" s="5"/>
      <c r="F39" s="5"/>
      <c r="G39" s="5"/>
      <c r="H39" s="5"/>
      <c r="I39" s="5"/>
    </row>
    <row r="40" spans="2:8" ht="18" customHeight="1">
      <c r="B40" s="5"/>
      <c r="C40" s="5"/>
      <c r="D40" s="5"/>
      <c r="E40" s="5"/>
      <c r="F40" s="5"/>
      <c r="H40" s="71" t="s">
        <v>26</v>
      </c>
    </row>
    <row r="41" spans="2:8" ht="18" customHeight="1">
      <c r="B41" s="28"/>
      <c r="C41" s="27"/>
      <c r="D41" s="27"/>
      <c r="E41" s="6"/>
      <c r="F41" s="6"/>
      <c r="H41" s="71" t="s">
        <v>25</v>
      </c>
    </row>
    <row r="42" spans="2:9" ht="18" customHeight="1" thickBot="1">
      <c r="B42" s="86" t="s">
        <v>31</v>
      </c>
      <c r="C42" s="86"/>
      <c r="D42" s="86"/>
      <c r="I42" s="6"/>
    </row>
    <row r="43" spans="2:9" ht="18.75" customHeight="1">
      <c r="B43" s="87" t="s">
        <v>15</v>
      </c>
      <c r="C43" s="88"/>
      <c r="D43" s="31">
        <v>159452</v>
      </c>
      <c r="E43" s="6"/>
      <c r="F43" s="6"/>
      <c r="G43" s="6"/>
      <c r="H43" s="6"/>
      <c r="I43" s="6"/>
    </row>
    <row r="44" spans="2:9" ht="18.75" customHeight="1">
      <c r="B44" s="89" t="s">
        <v>16</v>
      </c>
      <c r="C44" s="90"/>
      <c r="D44" s="32">
        <v>0</v>
      </c>
      <c r="E44" s="6"/>
      <c r="F44" s="6"/>
      <c r="G44" s="6"/>
      <c r="H44" s="6"/>
      <c r="I44" s="6"/>
    </row>
    <row r="45" spans="2:9" ht="18.75" customHeight="1" thickBot="1">
      <c r="B45" s="91" t="s">
        <v>3</v>
      </c>
      <c r="C45" s="92"/>
      <c r="D45" s="33">
        <v>125047</v>
      </c>
      <c r="E45" s="6"/>
      <c r="F45" s="6"/>
      <c r="G45" s="6"/>
      <c r="H45" s="6"/>
      <c r="I45" s="6"/>
    </row>
    <row r="46" ht="13.5">
      <c r="B46" s="13"/>
    </row>
  </sheetData>
  <sheetProtection/>
  <mergeCells count="48">
    <mergeCell ref="B2:I2"/>
    <mergeCell ref="B4:C5"/>
    <mergeCell ref="D4:D5"/>
    <mergeCell ref="E4:E5"/>
    <mergeCell ref="F4:F5"/>
    <mergeCell ref="G4:G5"/>
    <mergeCell ref="H4:H5"/>
    <mergeCell ref="I4:I5"/>
    <mergeCell ref="B6:B7"/>
    <mergeCell ref="B8:C8"/>
    <mergeCell ref="B9:C9"/>
    <mergeCell ref="B10:C10"/>
    <mergeCell ref="B11:C11"/>
    <mergeCell ref="B12:C12"/>
    <mergeCell ref="B13:C13"/>
    <mergeCell ref="B16:C17"/>
    <mergeCell ref="D16:D17"/>
    <mergeCell ref="E16:E17"/>
    <mergeCell ref="F16:F17"/>
    <mergeCell ref="G16:G17"/>
    <mergeCell ref="H16:H17"/>
    <mergeCell ref="I16:I17"/>
    <mergeCell ref="B18:B19"/>
    <mergeCell ref="B20:C20"/>
    <mergeCell ref="B21:C21"/>
    <mergeCell ref="B22:C22"/>
    <mergeCell ref="B23:C23"/>
    <mergeCell ref="B24:C24"/>
    <mergeCell ref="B25:C25"/>
    <mergeCell ref="B27:I27"/>
    <mergeCell ref="B29:C30"/>
    <mergeCell ref="D29:D30"/>
    <mergeCell ref="E29:E30"/>
    <mergeCell ref="F29:F30"/>
    <mergeCell ref="G29:G30"/>
    <mergeCell ref="H29:H30"/>
    <mergeCell ref="I29:I30"/>
    <mergeCell ref="B31:B32"/>
    <mergeCell ref="B33:C33"/>
    <mergeCell ref="B34:C34"/>
    <mergeCell ref="B35:C35"/>
    <mergeCell ref="B36:C36"/>
    <mergeCell ref="B37:C37"/>
    <mergeCell ref="B38:C38"/>
    <mergeCell ref="B42:D42"/>
    <mergeCell ref="B43:C43"/>
    <mergeCell ref="B44:C44"/>
    <mergeCell ref="B45:C45"/>
  </mergeCells>
  <printOptions horizontalCentered="1"/>
  <pageMargins left="0.7874015748031497" right="0.7874015748031497" top="0.5905511811023623" bottom="0.4330708661417323" header="0.3937007874015748" footer="0.31496062992125984"/>
  <pageSetup fitToHeight="1" fitToWidth="1"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6"/>
  <sheetViews>
    <sheetView showGridLines="0" view="pageBreakPreview" zoomScale="85" zoomScaleNormal="90" zoomScaleSheetLayoutView="85" zoomScalePageLayoutView="0" workbookViewId="0" topLeftCell="A13">
      <selection activeCell="D44" sqref="D44"/>
    </sheetView>
  </sheetViews>
  <sheetFormatPr defaultColWidth="9.00390625" defaultRowHeight="13.5"/>
  <cols>
    <col min="1" max="1" width="3.125" style="1" customWidth="1"/>
    <col min="2" max="2" width="10.00390625" style="1" customWidth="1"/>
    <col min="3" max="4" width="17.50390625" style="1" customWidth="1"/>
    <col min="5" max="5" width="18.375" style="1" customWidth="1"/>
    <col min="6" max="6" width="26.25390625" style="1" customWidth="1"/>
    <col min="7" max="9" width="24.125" style="1" customWidth="1"/>
    <col min="10" max="10" width="3.125" style="1" customWidth="1"/>
    <col min="11" max="16384" width="9.00390625" style="1" customWidth="1"/>
  </cols>
  <sheetData>
    <row r="1" spans="1:9" ht="16.5" customHeight="1">
      <c r="A1" s="2"/>
      <c r="B1" s="2"/>
      <c r="C1" s="9"/>
      <c r="D1" s="9"/>
      <c r="E1" s="9"/>
      <c r="F1" s="9"/>
      <c r="G1" s="10"/>
      <c r="H1" s="10"/>
      <c r="I1" s="27" t="s">
        <v>23</v>
      </c>
    </row>
    <row r="2" spans="2:9" ht="23.25" customHeight="1">
      <c r="B2" s="107" t="s">
        <v>28</v>
      </c>
      <c r="C2" s="107"/>
      <c r="D2" s="107"/>
      <c r="E2" s="107"/>
      <c r="F2" s="107"/>
      <c r="G2" s="107"/>
      <c r="H2" s="107"/>
      <c r="I2" s="107"/>
    </row>
    <row r="3" spans="1:9" ht="15" thickBot="1">
      <c r="A3" s="7"/>
      <c r="B3" s="5" t="s">
        <v>8</v>
      </c>
      <c r="D3" s="7"/>
      <c r="E3" s="7"/>
      <c r="F3" s="7"/>
      <c r="G3" s="7"/>
      <c r="H3" s="7"/>
      <c r="I3" s="27"/>
    </row>
    <row r="4" spans="1:9" ht="18.75" customHeight="1">
      <c r="A4" s="15"/>
      <c r="B4" s="139" t="s">
        <v>0</v>
      </c>
      <c r="C4" s="140"/>
      <c r="D4" s="141" t="s">
        <v>13</v>
      </c>
      <c r="E4" s="143" t="s">
        <v>14</v>
      </c>
      <c r="F4" s="145" t="s">
        <v>17</v>
      </c>
      <c r="G4" s="143" t="s">
        <v>10</v>
      </c>
      <c r="H4" s="143" t="s">
        <v>11</v>
      </c>
      <c r="I4" s="147" t="s">
        <v>12</v>
      </c>
    </row>
    <row r="5" spans="1:9" ht="18.75" customHeight="1" thickBot="1">
      <c r="A5" s="15"/>
      <c r="B5" s="124"/>
      <c r="C5" s="125"/>
      <c r="D5" s="142"/>
      <c r="E5" s="144"/>
      <c r="F5" s="146"/>
      <c r="G5" s="144"/>
      <c r="H5" s="144"/>
      <c r="I5" s="148"/>
    </row>
    <row r="6" spans="1:9" ht="18.75" customHeight="1">
      <c r="A6" s="15"/>
      <c r="B6" s="131" t="s">
        <v>7</v>
      </c>
      <c r="C6" s="44" t="s">
        <v>4</v>
      </c>
      <c r="D6" s="22">
        <v>4309</v>
      </c>
      <c r="E6" s="20">
        <v>79337</v>
      </c>
      <c r="F6" s="14">
        <v>2447540580</v>
      </c>
      <c r="G6" s="14">
        <f aca="true" t="shared" si="0" ref="G6:G13">F6/D6</f>
        <v>568006.6326293803</v>
      </c>
      <c r="H6" s="14">
        <f>F6/E6</f>
        <v>30849.926011822983</v>
      </c>
      <c r="I6" s="29">
        <f>F6/$D$43</f>
        <v>15433.133110536604</v>
      </c>
    </row>
    <row r="7" spans="1:9" ht="18.75" customHeight="1">
      <c r="A7" s="15"/>
      <c r="B7" s="132"/>
      <c r="C7" s="45" t="s">
        <v>1</v>
      </c>
      <c r="D7" s="23">
        <v>124740</v>
      </c>
      <c r="E7" s="3">
        <v>184632</v>
      </c>
      <c r="F7" s="4">
        <v>2076362570</v>
      </c>
      <c r="G7" s="14">
        <f t="shared" si="0"/>
        <v>16645.52324835658</v>
      </c>
      <c r="H7" s="14">
        <f>F7/E7</f>
        <v>11245.951785172669</v>
      </c>
      <c r="I7" s="29">
        <f aca="true" t="shared" si="1" ref="I7:I12">F7/$D$43</f>
        <v>13092.644996531937</v>
      </c>
    </row>
    <row r="8" spans="1:9" ht="18.75" customHeight="1">
      <c r="A8" s="16"/>
      <c r="B8" s="133" t="s">
        <v>5</v>
      </c>
      <c r="C8" s="134"/>
      <c r="D8" s="23">
        <v>28422</v>
      </c>
      <c r="E8" s="3">
        <v>50463</v>
      </c>
      <c r="F8" s="3">
        <v>407168310</v>
      </c>
      <c r="G8" s="14">
        <f t="shared" si="0"/>
        <v>14325.81486172683</v>
      </c>
      <c r="H8" s="14">
        <f>F8/E8</f>
        <v>8068.650496403306</v>
      </c>
      <c r="I8" s="29">
        <f t="shared" si="1"/>
        <v>2567.4273913865945</v>
      </c>
    </row>
    <row r="9" spans="1:9" ht="18.75" customHeight="1">
      <c r="A9" s="16"/>
      <c r="B9" s="133" t="s">
        <v>22</v>
      </c>
      <c r="C9" s="134"/>
      <c r="D9" s="54">
        <v>65301</v>
      </c>
      <c r="E9" s="3" t="s">
        <v>21</v>
      </c>
      <c r="F9" s="26">
        <v>962682560</v>
      </c>
      <c r="G9" s="14">
        <f t="shared" si="0"/>
        <v>14742.233043904382</v>
      </c>
      <c r="H9" s="43" t="s">
        <v>21</v>
      </c>
      <c r="I9" s="29">
        <f t="shared" si="1"/>
        <v>6070.260167728104</v>
      </c>
    </row>
    <row r="10" spans="1:9" ht="18.75" customHeight="1">
      <c r="A10" s="15"/>
      <c r="B10" s="133" t="s">
        <v>18</v>
      </c>
      <c r="C10" s="134"/>
      <c r="D10" s="42">
        <v>4179</v>
      </c>
      <c r="E10" s="3">
        <v>219795</v>
      </c>
      <c r="F10" s="3">
        <v>145850960</v>
      </c>
      <c r="G10" s="14">
        <f t="shared" si="0"/>
        <v>34900.923665948794</v>
      </c>
      <c r="H10" s="4">
        <f>F10/E10</f>
        <v>663.5772424304465</v>
      </c>
      <c r="I10" s="29">
        <f t="shared" si="1"/>
        <v>919.6731193643988</v>
      </c>
    </row>
    <row r="11" spans="1:9" ht="18.75" customHeight="1">
      <c r="A11" s="15"/>
      <c r="B11" s="133" t="s">
        <v>19</v>
      </c>
      <c r="C11" s="134"/>
      <c r="D11" s="39">
        <v>711</v>
      </c>
      <c r="E11" s="40">
        <v>5281</v>
      </c>
      <c r="F11" s="40">
        <v>60580990</v>
      </c>
      <c r="G11" s="4">
        <f t="shared" si="0"/>
        <v>85205.3305203938</v>
      </c>
      <c r="H11" s="4">
        <f>F11/E11</f>
        <v>11471.499715962886</v>
      </c>
      <c r="I11" s="41">
        <f t="shared" si="1"/>
        <v>381.9975408285516</v>
      </c>
    </row>
    <row r="12" spans="1:9" ht="18.75" customHeight="1" thickBot="1">
      <c r="A12" s="15"/>
      <c r="B12" s="137" t="s">
        <v>20</v>
      </c>
      <c r="C12" s="138"/>
      <c r="D12" s="35">
        <v>5991</v>
      </c>
      <c r="E12" s="36">
        <v>24572</v>
      </c>
      <c r="F12" s="36">
        <v>40524120</v>
      </c>
      <c r="G12" s="37">
        <f t="shared" si="0"/>
        <v>6764.166249374061</v>
      </c>
      <c r="H12" s="37">
        <f>F12/E12</f>
        <v>1649.199088393293</v>
      </c>
      <c r="I12" s="38">
        <f t="shared" si="1"/>
        <v>255.52758685919667</v>
      </c>
    </row>
    <row r="13" spans="1:9" ht="18.75" customHeight="1" thickBot="1" thickTop="1">
      <c r="A13" s="15"/>
      <c r="B13" s="124" t="s">
        <v>6</v>
      </c>
      <c r="C13" s="125"/>
      <c r="D13" s="24">
        <f>SUM(D6:D12)-D10</f>
        <v>229474</v>
      </c>
      <c r="E13" s="25">
        <f>SUM(E6:E12)-E10</f>
        <v>344285</v>
      </c>
      <c r="F13" s="25">
        <f>SUM(F6:F12)</f>
        <v>6140710090</v>
      </c>
      <c r="G13" s="21">
        <f t="shared" si="0"/>
        <v>26759.93833724082</v>
      </c>
      <c r="H13" s="21">
        <f>F13/E13</f>
        <v>17836.124402747722</v>
      </c>
      <c r="I13" s="30">
        <f>F13/$D$43</f>
        <v>38720.66391323539</v>
      </c>
    </row>
    <row r="14" spans="1:9" ht="18.75" customHeight="1">
      <c r="A14" s="8"/>
      <c r="B14" s="11"/>
      <c r="C14" s="11"/>
      <c r="D14" s="12"/>
      <c r="E14" s="12"/>
      <c r="F14" s="12"/>
      <c r="G14" s="12"/>
      <c r="H14" s="12"/>
      <c r="I14" s="12"/>
    </row>
    <row r="15" spans="2:9" ht="18.75" customHeight="1" thickBot="1">
      <c r="B15" s="17" t="s">
        <v>9</v>
      </c>
      <c r="D15" s="5"/>
      <c r="E15" s="5"/>
      <c r="F15" s="5"/>
      <c r="G15" s="5"/>
      <c r="H15" s="5"/>
      <c r="I15" s="5"/>
    </row>
    <row r="16" spans="1:9" ht="18.75" customHeight="1">
      <c r="A16" s="15"/>
      <c r="B16" s="126" t="s">
        <v>0</v>
      </c>
      <c r="C16" s="127"/>
      <c r="D16" s="153" t="s">
        <v>13</v>
      </c>
      <c r="E16" s="116" t="s">
        <v>14</v>
      </c>
      <c r="F16" s="129" t="s">
        <v>17</v>
      </c>
      <c r="G16" s="116" t="s">
        <v>10</v>
      </c>
      <c r="H16" s="116" t="s">
        <v>11</v>
      </c>
      <c r="I16" s="118" t="s">
        <v>12</v>
      </c>
    </row>
    <row r="17" spans="1:9" ht="18.75" customHeight="1" thickBot="1">
      <c r="A17" s="15"/>
      <c r="B17" s="105"/>
      <c r="C17" s="106"/>
      <c r="D17" s="154"/>
      <c r="E17" s="117"/>
      <c r="F17" s="130"/>
      <c r="G17" s="117"/>
      <c r="H17" s="117"/>
      <c r="I17" s="119"/>
    </row>
    <row r="18" spans="1:10" ht="18.75" customHeight="1">
      <c r="A18" s="15"/>
      <c r="B18" s="120" t="s">
        <v>7</v>
      </c>
      <c r="C18" s="48" t="s">
        <v>4</v>
      </c>
      <c r="D18" s="67" t="s">
        <v>21</v>
      </c>
      <c r="E18" s="68" t="s">
        <v>21</v>
      </c>
      <c r="F18" s="68" t="s">
        <v>21</v>
      </c>
      <c r="G18" s="68" t="s">
        <v>21</v>
      </c>
      <c r="H18" s="68" t="s">
        <v>21</v>
      </c>
      <c r="I18" s="69" t="s">
        <v>21</v>
      </c>
      <c r="J18" s="62"/>
    </row>
    <row r="19" spans="1:10" ht="18.75" customHeight="1">
      <c r="A19" s="15"/>
      <c r="B19" s="121"/>
      <c r="C19" s="49" t="s">
        <v>1</v>
      </c>
      <c r="D19" s="53" t="s">
        <v>21</v>
      </c>
      <c r="E19" s="3" t="s">
        <v>21</v>
      </c>
      <c r="F19" s="3" t="s">
        <v>21</v>
      </c>
      <c r="G19" s="3" t="s">
        <v>21</v>
      </c>
      <c r="H19" s="3" t="s">
        <v>21</v>
      </c>
      <c r="I19" s="61" t="s">
        <v>21</v>
      </c>
      <c r="J19" s="62"/>
    </row>
    <row r="20" spans="1:10" ht="18.75" customHeight="1">
      <c r="A20" s="16"/>
      <c r="B20" s="101" t="s">
        <v>5</v>
      </c>
      <c r="C20" s="102"/>
      <c r="D20" s="53" t="s">
        <v>21</v>
      </c>
      <c r="E20" s="3" t="s">
        <v>21</v>
      </c>
      <c r="F20" s="3" t="s">
        <v>21</v>
      </c>
      <c r="G20" s="3" t="s">
        <v>21</v>
      </c>
      <c r="H20" s="3" t="s">
        <v>21</v>
      </c>
      <c r="I20" s="61" t="s">
        <v>21</v>
      </c>
      <c r="J20" s="62"/>
    </row>
    <row r="21" spans="1:10" ht="18.75" customHeight="1">
      <c r="A21" s="16"/>
      <c r="B21" s="101" t="s">
        <v>2</v>
      </c>
      <c r="C21" s="102"/>
      <c r="D21" s="53" t="s">
        <v>21</v>
      </c>
      <c r="E21" s="3" t="s">
        <v>21</v>
      </c>
      <c r="F21" s="3" t="s">
        <v>21</v>
      </c>
      <c r="G21" s="3" t="s">
        <v>21</v>
      </c>
      <c r="H21" s="3" t="s">
        <v>21</v>
      </c>
      <c r="I21" s="61" t="s">
        <v>21</v>
      </c>
      <c r="J21" s="62"/>
    </row>
    <row r="22" spans="1:10" ht="18.75" customHeight="1">
      <c r="A22" s="16"/>
      <c r="B22" s="151" t="s">
        <v>18</v>
      </c>
      <c r="C22" s="152"/>
      <c r="D22" s="53" t="s">
        <v>21</v>
      </c>
      <c r="E22" s="3" t="s">
        <v>21</v>
      </c>
      <c r="F22" s="3" t="s">
        <v>21</v>
      </c>
      <c r="G22" s="3" t="s">
        <v>21</v>
      </c>
      <c r="H22" s="3" t="s">
        <v>21</v>
      </c>
      <c r="I22" s="61" t="s">
        <v>21</v>
      </c>
      <c r="J22" s="62"/>
    </row>
    <row r="23" spans="1:9" ht="18.75" customHeight="1">
      <c r="A23" s="15"/>
      <c r="B23" s="101" t="s">
        <v>19</v>
      </c>
      <c r="C23" s="102"/>
      <c r="D23" s="53" t="s">
        <v>21</v>
      </c>
      <c r="E23" s="3" t="s">
        <v>21</v>
      </c>
      <c r="F23" s="3" t="s">
        <v>21</v>
      </c>
      <c r="G23" s="3" t="s">
        <v>21</v>
      </c>
      <c r="H23" s="3" t="s">
        <v>21</v>
      </c>
      <c r="I23" s="58" t="s">
        <v>21</v>
      </c>
    </row>
    <row r="24" spans="1:9" ht="18.75" customHeight="1" thickBot="1">
      <c r="A24" s="15"/>
      <c r="B24" s="103" t="s">
        <v>20</v>
      </c>
      <c r="C24" s="104"/>
      <c r="D24" s="56" t="s">
        <v>24</v>
      </c>
      <c r="E24" s="57" t="s">
        <v>24</v>
      </c>
      <c r="F24" s="57" t="s">
        <v>24</v>
      </c>
      <c r="G24" s="57" t="s">
        <v>21</v>
      </c>
      <c r="H24" s="57" t="s">
        <v>21</v>
      </c>
      <c r="I24" s="59" t="s">
        <v>21</v>
      </c>
    </row>
    <row r="25" spans="1:9" ht="18.75" customHeight="1" thickBot="1" thickTop="1">
      <c r="A25" s="15"/>
      <c r="B25" s="105" t="s">
        <v>6</v>
      </c>
      <c r="C25" s="106"/>
      <c r="D25" s="24">
        <f>SUM(D18:D24)</f>
        <v>0</v>
      </c>
      <c r="E25" s="25">
        <f>SUM(E18:E24)</f>
        <v>0</v>
      </c>
      <c r="F25" s="25">
        <f>SUM(F18:F24)</f>
        <v>0</v>
      </c>
      <c r="G25" s="21" t="s">
        <v>24</v>
      </c>
      <c r="H25" s="21" t="s">
        <v>24</v>
      </c>
      <c r="I25" s="30" t="s">
        <v>21</v>
      </c>
    </row>
    <row r="26" spans="1:9" ht="18.75" customHeight="1">
      <c r="A26" s="8"/>
      <c r="B26" s="11"/>
      <c r="C26" s="11"/>
      <c r="D26" s="12"/>
      <c r="E26" s="12"/>
      <c r="F26" s="12"/>
      <c r="G26" s="12"/>
      <c r="H26" s="12"/>
      <c r="I26" s="12"/>
    </row>
    <row r="27" spans="2:9" ht="29.25" customHeight="1">
      <c r="B27" s="107" t="s">
        <v>32</v>
      </c>
      <c r="C27" s="107"/>
      <c r="D27" s="107"/>
      <c r="E27" s="107"/>
      <c r="F27" s="107"/>
      <c r="G27" s="107"/>
      <c r="H27" s="107"/>
      <c r="I27" s="107"/>
    </row>
    <row r="28" spans="1:9" ht="18.75" customHeight="1" thickBot="1">
      <c r="A28" s="8"/>
      <c r="B28" s="18"/>
      <c r="C28" s="19"/>
      <c r="D28" s="19"/>
      <c r="E28" s="19"/>
      <c r="F28" s="19"/>
      <c r="G28" s="19"/>
      <c r="H28" s="19"/>
      <c r="I28" s="19"/>
    </row>
    <row r="29" spans="1:10" ht="18.75" customHeight="1">
      <c r="A29" s="15"/>
      <c r="B29" s="108" t="s">
        <v>0</v>
      </c>
      <c r="C29" s="109"/>
      <c r="D29" s="110" t="s">
        <v>13</v>
      </c>
      <c r="E29" s="112" t="s">
        <v>14</v>
      </c>
      <c r="F29" s="114" t="s">
        <v>17</v>
      </c>
      <c r="G29" s="112" t="s">
        <v>10</v>
      </c>
      <c r="H29" s="112" t="s">
        <v>11</v>
      </c>
      <c r="I29" s="93" t="s">
        <v>12</v>
      </c>
      <c r="J29" s="55"/>
    </row>
    <row r="30" spans="1:10" ht="18.75" customHeight="1" thickBot="1">
      <c r="A30" s="15"/>
      <c r="B30" s="84"/>
      <c r="C30" s="85"/>
      <c r="D30" s="111"/>
      <c r="E30" s="113"/>
      <c r="F30" s="115"/>
      <c r="G30" s="113"/>
      <c r="H30" s="113"/>
      <c r="I30" s="94"/>
      <c r="J30" s="55"/>
    </row>
    <row r="31" spans="1:10" ht="18.75" customHeight="1">
      <c r="A31" s="15"/>
      <c r="B31" s="95" t="s">
        <v>7</v>
      </c>
      <c r="C31" s="46" t="s">
        <v>4</v>
      </c>
      <c r="D31" s="22">
        <v>10487</v>
      </c>
      <c r="E31" s="20">
        <v>196499</v>
      </c>
      <c r="F31" s="14">
        <v>6068444990</v>
      </c>
      <c r="G31" s="51">
        <f aca="true" t="shared" si="2" ref="G31:G38">F31/D31</f>
        <v>578663.5825307524</v>
      </c>
      <c r="H31" s="51">
        <f>F31/E31</f>
        <v>30882.828869358113</v>
      </c>
      <c r="I31" s="52">
        <f aca="true" t="shared" si="3" ref="I31:I38">F31/$D$45</f>
        <v>48370.33102711664</v>
      </c>
      <c r="J31" s="55"/>
    </row>
    <row r="32" spans="1:10" ht="18.75" customHeight="1">
      <c r="A32" s="15"/>
      <c r="B32" s="96"/>
      <c r="C32" s="47" t="s">
        <v>1</v>
      </c>
      <c r="D32" s="23">
        <v>160592</v>
      </c>
      <c r="E32" s="3">
        <v>294822</v>
      </c>
      <c r="F32" s="4">
        <v>3405390430</v>
      </c>
      <c r="G32" s="14">
        <f t="shared" si="2"/>
        <v>21205.23083341636</v>
      </c>
      <c r="H32" s="14">
        <f>F32/E32</f>
        <v>11550.66592723745</v>
      </c>
      <c r="I32" s="29">
        <f t="shared" si="3"/>
        <v>27143.669036649717</v>
      </c>
      <c r="J32" s="55"/>
    </row>
    <row r="33" spans="1:10" ht="18.75" customHeight="1">
      <c r="A33" s="16"/>
      <c r="B33" s="97" t="s">
        <v>5</v>
      </c>
      <c r="C33" s="98"/>
      <c r="D33" s="23">
        <v>24091</v>
      </c>
      <c r="E33" s="3">
        <v>46989</v>
      </c>
      <c r="F33" s="3">
        <v>396985340</v>
      </c>
      <c r="G33" s="14">
        <f t="shared" si="2"/>
        <v>16478.574571416713</v>
      </c>
      <c r="H33" s="14">
        <f>F33/E33</f>
        <v>8448.473898146374</v>
      </c>
      <c r="I33" s="29">
        <f t="shared" si="3"/>
        <v>3164.288765961517</v>
      </c>
      <c r="J33" s="55"/>
    </row>
    <row r="34" spans="1:10" ht="18.75" customHeight="1">
      <c r="A34" s="16"/>
      <c r="B34" s="97" t="s">
        <v>2</v>
      </c>
      <c r="C34" s="98"/>
      <c r="D34" s="54">
        <v>88119</v>
      </c>
      <c r="E34" s="3" t="s">
        <v>21</v>
      </c>
      <c r="F34" s="26">
        <v>1486481290</v>
      </c>
      <c r="G34" s="14">
        <f t="shared" si="2"/>
        <v>16869.021323437624</v>
      </c>
      <c r="H34" s="14" t="s">
        <v>21</v>
      </c>
      <c r="I34" s="29">
        <f t="shared" si="3"/>
        <v>11848.43764447066</v>
      </c>
      <c r="J34" s="55"/>
    </row>
    <row r="35" spans="1:10" ht="18.75" customHeight="1">
      <c r="A35" s="15"/>
      <c r="B35" s="149" t="s">
        <v>18</v>
      </c>
      <c r="C35" s="150"/>
      <c r="D35" s="42">
        <v>9980</v>
      </c>
      <c r="E35" s="3">
        <v>509594</v>
      </c>
      <c r="F35" s="3">
        <v>347268657</v>
      </c>
      <c r="G35" s="14">
        <f t="shared" si="2"/>
        <v>34796.45861723447</v>
      </c>
      <c r="H35" s="14">
        <f>F35/E35</f>
        <v>681.4614320419785</v>
      </c>
      <c r="I35" s="29">
        <f t="shared" si="3"/>
        <v>2768.0072773358415</v>
      </c>
      <c r="J35" s="55"/>
    </row>
    <row r="36" spans="1:10" ht="18.75" customHeight="1">
      <c r="A36" s="15"/>
      <c r="B36" s="97" t="s">
        <v>19</v>
      </c>
      <c r="C36" s="98"/>
      <c r="D36" s="39">
        <v>840</v>
      </c>
      <c r="E36" s="40">
        <v>9318</v>
      </c>
      <c r="F36" s="40">
        <v>106836700</v>
      </c>
      <c r="G36" s="14">
        <f t="shared" si="2"/>
        <v>127186.54761904762</v>
      </c>
      <c r="H36" s="14">
        <f>F36/E36</f>
        <v>11465.625670744796</v>
      </c>
      <c r="I36" s="29">
        <f t="shared" si="3"/>
        <v>851.5734349344003</v>
      </c>
      <c r="J36" s="55"/>
    </row>
    <row r="37" spans="1:10" ht="18.75" customHeight="1" thickBot="1">
      <c r="A37" s="15"/>
      <c r="B37" s="82" t="s">
        <v>20</v>
      </c>
      <c r="C37" s="83"/>
      <c r="D37" s="50">
        <v>3730</v>
      </c>
      <c r="E37" s="36">
        <v>19513</v>
      </c>
      <c r="F37" s="36">
        <v>31335471</v>
      </c>
      <c r="G37" s="37">
        <f t="shared" si="2"/>
        <v>8400.930563002681</v>
      </c>
      <c r="H37" s="37">
        <f>F37/E37</f>
        <v>1605.8766463383386</v>
      </c>
      <c r="I37" s="38">
        <f t="shared" si="3"/>
        <v>249.76861579173908</v>
      </c>
      <c r="J37" s="55"/>
    </row>
    <row r="38" spans="1:10" ht="18.75" customHeight="1" thickBot="1" thickTop="1">
      <c r="A38" s="15"/>
      <c r="B38" s="84" t="s">
        <v>6</v>
      </c>
      <c r="C38" s="85"/>
      <c r="D38" s="24">
        <f>SUM(D31:D37)-D35</f>
        <v>287859</v>
      </c>
      <c r="E38" s="25">
        <f>SUM(E31:E37)-E35</f>
        <v>567141</v>
      </c>
      <c r="F38" s="25">
        <f>SUM(F31:F37)</f>
        <v>11842742878</v>
      </c>
      <c r="G38" s="21">
        <f t="shared" si="2"/>
        <v>41140.77683171275</v>
      </c>
      <c r="H38" s="21">
        <f>F38/E38</f>
        <v>20881.47899375993</v>
      </c>
      <c r="I38" s="30">
        <f t="shared" si="3"/>
        <v>94396.07580226052</v>
      </c>
      <c r="J38" s="55"/>
    </row>
    <row r="39" spans="2:10" ht="10.5" customHeight="1">
      <c r="B39" s="5"/>
      <c r="C39" s="5"/>
      <c r="D39" s="5"/>
      <c r="E39" s="5"/>
      <c r="F39" s="5"/>
      <c r="G39" s="5"/>
      <c r="H39" s="5"/>
      <c r="I39" s="5"/>
      <c r="J39" s="55"/>
    </row>
    <row r="40" spans="2:10" ht="17.25" customHeight="1">
      <c r="B40" s="5"/>
      <c r="C40" s="5"/>
      <c r="D40" s="5"/>
      <c r="E40" s="5"/>
      <c r="F40" s="5"/>
      <c r="G40" s="5"/>
      <c r="H40" s="71" t="s">
        <v>26</v>
      </c>
      <c r="I40" s="5"/>
      <c r="J40" s="55"/>
    </row>
    <row r="41" spans="2:10" ht="18" customHeight="1">
      <c r="B41" s="28"/>
      <c r="C41" s="27"/>
      <c r="D41" s="27"/>
      <c r="E41" s="5"/>
      <c r="F41" s="5"/>
      <c r="G41" s="5"/>
      <c r="H41" s="71" t="s">
        <v>25</v>
      </c>
      <c r="I41" s="34"/>
      <c r="J41" s="55"/>
    </row>
    <row r="42" spans="2:10" ht="18" customHeight="1" thickBot="1">
      <c r="B42" s="86" t="s">
        <v>33</v>
      </c>
      <c r="C42" s="86"/>
      <c r="D42" s="86"/>
      <c r="E42" s="55"/>
      <c r="F42" s="55"/>
      <c r="G42" s="55"/>
      <c r="H42" s="55"/>
      <c r="I42" s="5"/>
      <c r="J42" s="55"/>
    </row>
    <row r="43" spans="2:9" ht="18.75" customHeight="1">
      <c r="B43" s="87" t="s">
        <v>15</v>
      </c>
      <c r="C43" s="88"/>
      <c r="D43" s="31">
        <v>158590</v>
      </c>
      <c r="E43" s="6"/>
      <c r="F43" s="6"/>
      <c r="G43" s="6"/>
      <c r="H43" s="6"/>
      <c r="I43" s="6"/>
    </row>
    <row r="44" spans="2:9" ht="18.75" customHeight="1">
      <c r="B44" s="89" t="s">
        <v>16</v>
      </c>
      <c r="C44" s="90"/>
      <c r="D44" s="32">
        <v>0</v>
      </c>
      <c r="E44" s="6"/>
      <c r="F44" s="6"/>
      <c r="G44" s="6"/>
      <c r="H44" s="6"/>
      <c r="I44" s="6"/>
    </row>
    <row r="45" spans="2:9" ht="18.75" customHeight="1" thickBot="1">
      <c r="B45" s="91" t="s">
        <v>3</v>
      </c>
      <c r="C45" s="92"/>
      <c r="D45" s="33">
        <v>125458</v>
      </c>
      <c r="E45" s="6"/>
      <c r="F45" s="6"/>
      <c r="G45" s="6"/>
      <c r="H45" s="6"/>
      <c r="I45" s="6"/>
    </row>
    <row r="46" ht="13.5">
      <c r="B46" s="13"/>
    </row>
  </sheetData>
  <sheetProtection/>
  <mergeCells count="48">
    <mergeCell ref="B2:I2"/>
    <mergeCell ref="B4:C5"/>
    <mergeCell ref="D4:D5"/>
    <mergeCell ref="E4:E5"/>
    <mergeCell ref="F4:F5"/>
    <mergeCell ref="G4:G5"/>
    <mergeCell ref="H4:H5"/>
    <mergeCell ref="I4:I5"/>
    <mergeCell ref="B6:B7"/>
    <mergeCell ref="B8:C8"/>
    <mergeCell ref="B9:C9"/>
    <mergeCell ref="B10:C10"/>
    <mergeCell ref="B11:C11"/>
    <mergeCell ref="B12:C12"/>
    <mergeCell ref="B13:C13"/>
    <mergeCell ref="B16:C17"/>
    <mergeCell ref="D16:D17"/>
    <mergeCell ref="E16:E17"/>
    <mergeCell ref="F16:F17"/>
    <mergeCell ref="G16:G17"/>
    <mergeCell ref="H16:H17"/>
    <mergeCell ref="I16:I17"/>
    <mergeCell ref="B18:B19"/>
    <mergeCell ref="B20:C20"/>
    <mergeCell ref="B21:C21"/>
    <mergeCell ref="B22:C22"/>
    <mergeCell ref="B23:C23"/>
    <mergeCell ref="B24:C24"/>
    <mergeCell ref="B25:C25"/>
    <mergeCell ref="B27:I27"/>
    <mergeCell ref="B29:C30"/>
    <mergeCell ref="D29:D30"/>
    <mergeCell ref="E29:E30"/>
    <mergeCell ref="F29:F30"/>
    <mergeCell ref="G29:G30"/>
    <mergeCell ref="H29:H30"/>
    <mergeCell ref="I29:I30"/>
    <mergeCell ref="B31:B32"/>
    <mergeCell ref="B33:C33"/>
    <mergeCell ref="B34:C34"/>
    <mergeCell ref="B35:C35"/>
    <mergeCell ref="B36:C36"/>
    <mergeCell ref="B37:C37"/>
    <mergeCell ref="B38:C38"/>
    <mergeCell ref="B42:D42"/>
    <mergeCell ref="B43:C43"/>
    <mergeCell ref="B44:C44"/>
    <mergeCell ref="B45:C45"/>
  </mergeCells>
  <printOptions horizontalCentered="1"/>
  <pageMargins left="0.7874015748031497" right="0.7874015748031497" top="0.5905511811023623" bottom="0.4330708661417323" header="0.3937007874015748" footer="0.31496062992125984"/>
  <pageSetup fitToHeight="1" fitToWidth="1" horizontalDpi="600" verticalDpi="600" orientation="landscape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6"/>
  <sheetViews>
    <sheetView showGridLines="0" tabSelected="1" view="pageBreakPreview" zoomScale="85" zoomScaleNormal="90" zoomScaleSheetLayoutView="85" zoomScalePageLayoutView="0" workbookViewId="0" topLeftCell="A1">
      <selection activeCell="H13" sqref="H13"/>
    </sheetView>
  </sheetViews>
  <sheetFormatPr defaultColWidth="9.00390625" defaultRowHeight="13.5"/>
  <cols>
    <col min="1" max="1" width="3.125" style="1" customWidth="1"/>
    <col min="2" max="2" width="10.00390625" style="1" customWidth="1"/>
    <col min="3" max="4" width="17.50390625" style="1" customWidth="1"/>
    <col min="5" max="5" width="18.375" style="1" customWidth="1"/>
    <col min="6" max="6" width="26.25390625" style="1" customWidth="1"/>
    <col min="7" max="9" width="24.125" style="1" customWidth="1"/>
    <col min="10" max="10" width="3.125" style="1" customWidth="1"/>
    <col min="11" max="16384" width="9.00390625" style="1" customWidth="1"/>
  </cols>
  <sheetData>
    <row r="1" spans="1:9" ht="16.5" customHeight="1">
      <c r="A1" s="2"/>
      <c r="B1" s="2"/>
      <c r="C1" s="9"/>
      <c r="D1" s="9"/>
      <c r="E1" s="9"/>
      <c r="F1" s="9"/>
      <c r="G1" s="10"/>
      <c r="H1" s="10"/>
      <c r="I1" s="27" t="s">
        <v>23</v>
      </c>
    </row>
    <row r="2" spans="2:9" ht="23.25" customHeight="1">
      <c r="B2" s="107" t="s">
        <v>29</v>
      </c>
      <c r="C2" s="107"/>
      <c r="D2" s="107"/>
      <c r="E2" s="107"/>
      <c r="F2" s="107"/>
      <c r="G2" s="107"/>
      <c r="H2" s="107"/>
      <c r="I2" s="107"/>
    </row>
    <row r="3" spans="1:9" ht="15" thickBot="1">
      <c r="A3" s="7"/>
      <c r="B3" s="5" t="s">
        <v>8</v>
      </c>
      <c r="D3" s="7"/>
      <c r="E3" s="7"/>
      <c r="F3" s="7"/>
      <c r="G3" s="7"/>
      <c r="H3" s="7"/>
      <c r="I3" s="27"/>
    </row>
    <row r="4" spans="1:9" ht="18.75" customHeight="1">
      <c r="A4" s="15"/>
      <c r="B4" s="139" t="s">
        <v>0</v>
      </c>
      <c r="C4" s="140"/>
      <c r="D4" s="141" t="s">
        <v>13</v>
      </c>
      <c r="E4" s="143" t="s">
        <v>14</v>
      </c>
      <c r="F4" s="145" t="s">
        <v>17</v>
      </c>
      <c r="G4" s="143" t="s">
        <v>10</v>
      </c>
      <c r="H4" s="143" t="s">
        <v>11</v>
      </c>
      <c r="I4" s="147" t="s">
        <v>12</v>
      </c>
    </row>
    <row r="5" spans="1:9" ht="18.75" customHeight="1" thickBot="1">
      <c r="A5" s="15"/>
      <c r="B5" s="124"/>
      <c r="C5" s="125"/>
      <c r="D5" s="142"/>
      <c r="E5" s="144"/>
      <c r="F5" s="146"/>
      <c r="G5" s="144"/>
      <c r="H5" s="144"/>
      <c r="I5" s="148"/>
    </row>
    <row r="6" spans="1:9" ht="18.75" customHeight="1">
      <c r="A6" s="15"/>
      <c r="B6" s="131" t="s">
        <v>7</v>
      </c>
      <c r="C6" s="44" t="s">
        <v>4</v>
      </c>
      <c r="D6" s="22">
        <v>4059</v>
      </c>
      <c r="E6" s="20">
        <v>75079</v>
      </c>
      <c r="F6" s="14">
        <v>2327996420</v>
      </c>
      <c r="G6" s="14">
        <f aca="true" t="shared" si="0" ref="G6:G13">F6/D6</f>
        <v>573539.398866716</v>
      </c>
      <c r="H6" s="14">
        <f>F6/E6</f>
        <v>31007.291253213283</v>
      </c>
      <c r="I6" s="29">
        <f>F6/$D$43</f>
        <v>14728.002353447295</v>
      </c>
    </row>
    <row r="7" spans="1:9" ht="18.75" customHeight="1">
      <c r="A7" s="15"/>
      <c r="B7" s="132"/>
      <c r="C7" s="45" t="s">
        <v>1</v>
      </c>
      <c r="D7" s="23">
        <v>120716</v>
      </c>
      <c r="E7" s="3">
        <v>177400</v>
      </c>
      <c r="F7" s="4">
        <v>1902272340</v>
      </c>
      <c r="G7" s="14">
        <f t="shared" si="0"/>
        <v>15758.245303025282</v>
      </c>
      <c r="H7" s="14">
        <f>F7/E7</f>
        <v>10723.068432919956</v>
      </c>
      <c r="I7" s="29">
        <f aca="true" t="shared" si="1" ref="I7:I12">F7/$D$43</f>
        <v>12034.67121329065</v>
      </c>
    </row>
    <row r="8" spans="1:9" ht="18.75" customHeight="1">
      <c r="A8" s="16"/>
      <c r="B8" s="133" t="s">
        <v>5</v>
      </c>
      <c r="C8" s="134"/>
      <c r="D8" s="23">
        <v>27888</v>
      </c>
      <c r="E8" s="3">
        <v>49860</v>
      </c>
      <c r="F8" s="3">
        <v>405785840</v>
      </c>
      <c r="G8" s="14">
        <f t="shared" si="0"/>
        <v>14550.553643144005</v>
      </c>
      <c r="H8" s="14">
        <f>F8/E8</f>
        <v>8138.504612916166</v>
      </c>
      <c r="I8" s="29">
        <f t="shared" si="1"/>
        <v>2567.1924386015967</v>
      </c>
    </row>
    <row r="9" spans="1:9" ht="18.75" customHeight="1">
      <c r="A9" s="16"/>
      <c r="B9" s="135" t="s">
        <v>22</v>
      </c>
      <c r="C9" s="136"/>
      <c r="D9" s="54">
        <v>65394</v>
      </c>
      <c r="E9" s="3" t="s">
        <v>21</v>
      </c>
      <c r="F9" s="26">
        <v>885777640</v>
      </c>
      <c r="G9" s="14">
        <f t="shared" si="0"/>
        <v>13545.24329449185</v>
      </c>
      <c r="H9" s="43" t="s">
        <v>21</v>
      </c>
      <c r="I9" s="29">
        <f t="shared" si="1"/>
        <v>5603.846747561145</v>
      </c>
    </row>
    <row r="10" spans="1:9" ht="18.75" customHeight="1">
      <c r="A10" s="15"/>
      <c r="B10" s="135" t="s">
        <v>18</v>
      </c>
      <c r="C10" s="136"/>
      <c r="D10" s="42">
        <v>3948</v>
      </c>
      <c r="E10" s="3">
        <v>209724</v>
      </c>
      <c r="F10" s="3">
        <v>139380875</v>
      </c>
      <c r="G10" s="14">
        <f t="shared" si="0"/>
        <v>35304.172998986825</v>
      </c>
      <c r="H10" s="4">
        <f>F10/E10</f>
        <v>664.5919160420362</v>
      </c>
      <c r="I10" s="29">
        <f t="shared" si="1"/>
        <v>881.7890944289095</v>
      </c>
    </row>
    <row r="11" spans="1:9" ht="18.75" customHeight="1">
      <c r="A11" s="15"/>
      <c r="B11" s="133" t="s">
        <v>19</v>
      </c>
      <c r="C11" s="134"/>
      <c r="D11" s="39">
        <v>715</v>
      </c>
      <c r="E11" s="40">
        <v>5086</v>
      </c>
      <c r="F11" s="40">
        <v>58460890</v>
      </c>
      <c r="G11" s="4">
        <f t="shared" si="0"/>
        <v>81763.48251748252</v>
      </c>
      <c r="H11" s="4">
        <f>F11/E11</f>
        <v>11494.47306331105</v>
      </c>
      <c r="I11" s="41">
        <f t="shared" si="1"/>
        <v>369.85113813217265</v>
      </c>
    </row>
    <row r="12" spans="1:9" ht="18.75" customHeight="1" thickBot="1">
      <c r="A12" s="15"/>
      <c r="B12" s="137" t="s">
        <v>20</v>
      </c>
      <c r="C12" s="138"/>
      <c r="D12" s="35">
        <v>6367</v>
      </c>
      <c r="E12" s="36">
        <v>26032</v>
      </c>
      <c r="F12" s="36">
        <v>42180799</v>
      </c>
      <c r="G12" s="37">
        <f t="shared" si="0"/>
        <v>6624.909533532275</v>
      </c>
      <c r="H12" s="37">
        <f>F12/E12</f>
        <v>1620.3441533497235</v>
      </c>
      <c r="I12" s="38">
        <f t="shared" si="1"/>
        <v>266.85561094732583</v>
      </c>
    </row>
    <row r="13" spans="1:9" ht="18.75" customHeight="1" thickBot="1" thickTop="1">
      <c r="A13" s="15"/>
      <c r="B13" s="124" t="s">
        <v>6</v>
      </c>
      <c r="C13" s="125"/>
      <c r="D13" s="24">
        <f>SUM(D6:D12)-D10</f>
        <v>225139</v>
      </c>
      <c r="E13" s="25">
        <f>SUM(E6:E12)-E10</f>
        <v>333457</v>
      </c>
      <c r="F13" s="25">
        <f>SUM(F6:F12)</f>
        <v>5761854804</v>
      </c>
      <c r="G13" s="21">
        <f t="shared" si="0"/>
        <v>25592.433136862117</v>
      </c>
      <c r="H13" s="21">
        <f>F13/E13</f>
        <v>17279.153845923163</v>
      </c>
      <c r="I13" s="30">
        <f>F13/$D$43</f>
        <v>36452.208596409095</v>
      </c>
    </row>
    <row r="14" spans="1:9" ht="18.75" customHeight="1">
      <c r="A14" s="8"/>
      <c r="B14" s="11"/>
      <c r="C14" s="11"/>
      <c r="D14" s="12"/>
      <c r="E14" s="12"/>
      <c r="F14" s="12"/>
      <c r="G14" s="12"/>
      <c r="H14" s="12"/>
      <c r="I14" s="12"/>
    </row>
    <row r="15" spans="2:9" ht="18.75" customHeight="1" thickBot="1">
      <c r="B15" s="17" t="s">
        <v>9</v>
      </c>
      <c r="D15" s="5"/>
      <c r="E15" s="5"/>
      <c r="F15" s="5"/>
      <c r="G15" s="5"/>
      <c r="H15" s="5"/>
      <c r="I15" s="5"/>
    </row>
    <row r="16" spans="1:9" ht="18.75" customHeight="1">
      <c r="A16" s="15"/>
      <c r="B16" s="126" t="s">
        <v>0</v>
      </c>
      <c r="C16" s="127"/>
      <c r="D16" s="153" t="s">
        <v>13</v>
      </c>
      <c r="E16" s="116" t="s">
        <v>14</v>
      </c>
      <c r="F16" s="129" t="s">
        <v>17</v>
      </c>
      <c r="G16" s="116" t="s">
        <v>10</v>
      </c>
      <c r="H16" s="116" t="s">
        <v>11</v>
      </c>
      <c r="I16" s="118" t="s">
        <v>12</v>
      </c>
    </row>
    <row r="17" spans="1:9" ht="18.75" customHeight="1" thickBot="1">
      <c r="A17" s="15"/>
      <c r="B17" s="105"/>
      <c r="C17" s="106"/>
      <c r="D17" s="154"/>
      <c r="E17" s="117"/>
      <c r="F17" s="130"/>
      <c r="G17" s="117"/>
      <c r="H17" s="117"/>
      <c r="I17" s="119"/>
    </row>
    <row r="18" spans="1:10" ht="18.75" customHeight="1">
      <c r="A18" s="15"/>
      <c r="B18" s="120" t="s">
        <v>7</v>
      </c>
      <c r="C18" s="48" t="s">
        <v>4</v>
      </c>
      <c r="D18" s="3" t="s">
        <v>21</v>
      </c>
      <c r="E18" s="3" t="s">
        <v>21</v>
      </c>
      <c r="F18" s="3" t="s">
        <v>21</v>
      </c>
      <c r="G18" s="3" t="s">
        <v>21</v>
      </c>
      <c r="H18" s="3" t="s">
        <v>21</v>
      </c>
      <c r="I18" s="61" t="s">
        <v>21</v>
      </c>
      <c r="J18" s="62"/>
    </row>
    <row r="19" spans="1:9" ht="18.75" customHeight="1">
      <c r="A19" s="15"/>
      <c r="B19" s="121"/>
      <c r="C19" s="49" t="s">
        <v>1</v>
      </c>
      <c r="D19" s="53" t="s">
        <v>24</v>
      </c>
      <c r="E19" s="3" t="s">
        <v>24</v>
      </c>
      <c r="F19" s="4" t="s">
        <v>24</v>
      </c>
      <c r="G19" s="3" t="s">
        <v>21</v>
      </c>
      <c r="H19" s="3" t="s">
        <v>21</v>
      </c>
      <c r="I19" s="58" t="s">
        <v>21</v>
      </c>
    </row>
    <row r="20" spans="1:9" ht="18.75" customHeight="1">
      <c r="A20" s="16"/>
      <c r="B20" s="101" t="s">
        <v>5</v>
      </c>
      <c r="C20" s="102"/>
      <c r="D20" s="79">
        <v>-1</v>
      </c>
      <c r="E20" s="79">
        <v>-4</v>
      </c>
      <c r="F20" s="155">
        <v>-19190</v>
      </c>
      <c r="G20" s="3" t="s">
        <v>21</v>
      </c>
      <c r="H20" s="3" t="s">
        <v>21</v>
      </c>
      <c r="I20" s="58" t="s">
        <v>21</v>
      </c>
    </row>
    <row r="21" spans="1:9" ht="18.75" customHeight="1">
      <c r="A21" s="16"/>
      <c r="B21" s="101" t="s">
        <v>2</v>
      </c>
      <c r="C21" s="102"/>
      <c r="D21" s="3" t="s">
        <v>21</v>
      </c>
      <c r="E21" s="3" t="s">
        <v>21</v>
      </c>
      <c r="F21" s="3" t="s">
        <v>21</v>
      </c>
      <c r="G21" s="3" t="s">
        <v>21</v>
      </c>
      <c r="H21" s="3" t="s">
        <v>21</v>
      </c>
      <c r="I21" s="58" t="s">
        <v>21</v>
      </c>
    </row>
    <row r="22" spans="1:9" ht="18.75" customHeight="1">
      <c r="A22" s="15"/>
      <c r="B22" s="151" t="s">
        <v>18</v>
      </c>
      <c r="C22" s="152"/>
      <c r="D22" s="53" t="s">
        <v>21</v>
      </c>
      <c r="E22" s="3" t="s">
        <v>21</v>
      </c>
      <c r="F22" s="3" t="s">
        <v>21</v>
      </c>
      <c r="G22" s="3" t="s">
        <v>21</v>
      </c>
      <c r="H22" s="3" t="s">
        <v>21</v>
      </c>
      <c r="I22" s="58" t="s">
        <v>21</v>
      </c>
    </row>
    <row r="23" spans="1:9" ht="18.75" customHeight="1">
      <c r="A23" s="15"/>
      <c r="B23" s="101" t="s">
        <v>19</v>
      </c>
      <c r="C23" s="102"/>
      <c r="D23" s="3" t="s">
        <v>21</v>
      </c>
      <c r="E23" s="3" t="s">
        <v>21</v>
      </c>
      <c r="F23" s="3" t="s">
        <v>21</v>
      </c>
      <c r="G23" s="3" t="s">
        <v>21</v>
      </c>
      <c r="H23" s="3" t="s">
        <v>21</v>
      </c>
      <c r="I23" s="58" t="s">
        <v>21</v>
      </c>
    </row>
    <row r="24" spans="1:9" ht="18.75" customHeight="1" thickBot="1">
      <c r="A24" s="15"/>
      <c r="B24" s="103" t="s">
        <v>20</v>
      </c>
      <c r="C24" s="104"/>
      <c r="D24" s="63" t="s">
        <v>21</v>
      </c>
      <c r="E24" s="57" t="s">
        <v>21</v>
      </c>
      <c r="F24" s="63" t="s">
        <v>21</v>
      </c>
      <c r="G24" s="63" t="s">
        <v>21</v>
      </c>
      <c r="H24" s="63" t="s">
        <v>21</v>
      </c>
      <c r="I24" s="66" t="s">
        <v>21</v>
      </c>
    </row>
    <row r="25" spans="1:9" ht="18.75" customHeight="1" thickBot="1" thickTop="1">
      <c r="A25" s="15"/>
      <c r="B25" s="105" t="s">
        <v>6</v>
      </c>
      <c r="C25" s="106"/>
      <c r="D25" s="80">
        <f>SUM(D18:D24)</f>
        <v>-1</v>
      </c>
      <c r="E25" s="81">
        <f>SUM(E18:E24)</f>
        <v>-4</v>
      </c>
      <c r="F25" s="64">
        <f>SUM(F18:F24)</f>
        <v>-19190</v>
      </c>
      <c r="G25" s="64" t="s">
        <v>21</v>
      </c>
      <c r="H25" s="65" t="s">
        <v>24</v>
      </c>
      <c r="I25" s="70" t="s">
        <v>21</v>
      </c>
    </row>
    <row r="26" spans="1:9" ht="18.75" customHeight="1">
      <c r="A26" s="8"/>
      <c r="B26" s="11"/>
      <c r="C26" s="11"/>
      <c r="D26" s="60"/>
      <c r="E26" s="12"/>
      <c r="F26" s="12"/>
      <c r="G26" s="12"/>
      <c r="H26" s="12"/>
      <c r="I26" s="60"/>
    </row>
    <row r="27" spans="2:9" ht="29.25" customHeight="1">
      <c r="B27" s="107" t="s">
        <v>34</v>
      </c>
      <c r="C27" s="107"/>
      <c r="D27" s="107"/>
      <c r="E27" s="107"/>
      <c r="F27" s="107"/>
      <c r="G27" s="107"/>
      <c r="H27" s="107"/>
      <c r="I27" s="107"/>
    </row>
    <row r="28" spans="1:9" ht="18.75" customHeight="1" thickBot="1">
      <c r="A28" s="8"/>
      <c r="B28" s="18"/>
      <c r="C28" s="19"/>
      <c r="D28" s="19"/>
      <c r="E28" s="19"/>
      <c r="F28" s="19"/>
      <c r="G28" s="19"/>
      <c r="H28" s="19"/>
      <c r="I28" s="19"/>
    </row>
    <row r="29" spans="1:9" ht="18.75" customHeight="1">
      <c r="A29" s="15"/>
      <c r="B29" s="108" t="s">
        <v>0</v>
      </c>
      <c r="C29" s="109"/>
      <c r="D29" s="110" t="s">
        <v>13</v>
      </c>
      <c r="E29" s="112" t="s">
        <v>14</v>
      </c>
      <c r="F29" s="114" t="s">
        <v>17</v>
      </c>
      <c r="G29" s="112" t="s">
        <v>10</v>
      </c>
      <c r="H29" s="112" t="s">
        <v>11</v>
      </c>
      <c r="I29" s="93" t="s">
        <v>12</v>
      </c>
    </row>
    <row r="30" spans="1:9" ht="18.75" customHeight="1" thickBot="1">
      <c r="A30" s="15"/>
      <c r="B30" s="84"/>
      <c r="C30" s="85"/>
      <c r="D30" s="111"/>
      <c r="E30" s="113"/>
      <c r="F30" s="115"/>
      <c r="G30" s="113"/>
      <c r="H30" s="113"/>
      <c r="I30" s="94"/>
    </row>
    <row r="31" spans="1:9" ht="18.75" customHeight="1">
      <c r="A31" s="15"/>
      <c r="B31" s="95" t="s">
        <v>7</v>
      </c>
      <c r="C31" s="46" t="s">
        <v>4</v>
      </c>
      <c r="D31" s="22">
        <v>10091</v>
      </c>
      <c r="E31" s="20">
        <v>189107</v>
      </c>
      <c r="F31" s="14">
        <v>5612288210</v>
      </c>
      <c r="G31" s="51">
        <f aca="true" t="shared" si="2" ref="G31:G38">F31/D31</f>
        <v>556167.694975721</v>
      </c>
      <c r="H31" s="51">
        <f>F31/E31</f>
        <v>29677.844870893197</v>
      </c>
      <c r="I31" s="52">
        <f aca="true" t="shared" si="3" ref="I31:I38">F31/$D$45</f>
        <v>44603.21083710174</v>
      </c>
    </row>
    <row r="32" spans="1:9" ht="18.75" customHeight="1">
      <c r="A32" s="15"/>
      <c r="B32" s="96"/>
      <c r="C32" s="47" t="s">
        <v>1</v>
      </c>
      <c r="D32" s="23">
        <v>156996</v>
      </c>
      <c r="E32" s="3">
        <v>284449</v>
      </c>
      <c r="F32" s="4">
        <v>3196314460</v>
      </c>
      <c r="G32" s="14">
        <f t="shared" si="2"/>
        <v>20359.209534000867</v>
      </c>
      <c r="H32" s="14">
        <f>F32/E32</f>
        <v>11236.863058052586</v>
      </c>
      <c r="I32" s="29">
        <f t="shared" si="3"/>
        <v>25402.453050617118</v>
      </c>
    </row>
    <row r="33" spans="1:9" ht="18.75" customHeight="1">
      <c r="A33" s="16"/>
      <c r="B33" s="97" t="s">
        <v>5</v>
      </c>
      <c r="C33" s="98"/>
      <c r="D33" s="23">
        <v>23979</v>
      </c>
      <c r="E33" s="3">
        <v>46450</v>
      </c>
      <c r="F33" s="3">
        <v>400995990</v>
      </c>
      <c r="G33" s="14">
        <f t="shared" si="2"/>
        <v>16722.798698861505</v>
      </c>
      <c r="H33" s="14">
        <f>F33/E33</f>
        <v>8632.85231431647</v>
      </c>
      <c r="I33" s="29">
        <f t="shared" si="3"/>
        <v>3186.8834987721234</v>
      </c>
    </row>
    <row r="34" spans="1:9" ht="18.75" customHeight="1">
      <c r="A34" s="16"/>
      <c r="B34" s="97" t="s">
        <v>2</v>
      </c>
      <c r="C34" s="98"/>
      <c r="D34" s="54">
        <v>87612</v>
      </c>
      <c r="E34" s="3" t="s">
        <v>21</v>
      </c>
      <c r="F34" s="26">
        <v>1325372350</v>
      </c>
      <c r="G34" s="14">
        <f>F34/D34</f>
        <v>15127.749052641191</v>
      </c>
      <c r="H34" s="14" t="s">
        <v>21</v>
      </c>
      <c r="I34" s="29">
        <f>F34/$D$45</f>
        <v>10533.290549723033</v>
      </c>
    </row>
    <row r="35" spans="1:9" ht="18.75" customHeight="1">
      <c r="A35" s="15"/>
      <c r="B35" s="149" t="s">
        <v>18</v>
      </c>
      <c r="C35" s="150"/>
      <c r="D35" s="42">
        <v>9627</v>
      </c>
      <c r="E35" s="3">
        <v>492013</v>
      </c>
      <c r="F35" s="3">
        <v>335734339</v>
      </c>
      <c r="G35" s="14">
        <f>F35/D35</f>
        <v>34874.24317025034</v>
      </c>
      <c r="H35" s="14">
        <f>F35/E35</f>
        <v>682.368837815261</v>
      </c>
      <c r="I35" s="29">
        <f>F35/$D$45</f>
        <v>2668.2217568566366</v>
      </c>
    </row>
    <row r="36" spans="1:9" ht="18.75" customHeight="1">
      <c r="A36" s="15"/>
      <c r="B36" s="97" t="s">
        <v>19</v>
      </c>
      <c r="C36" s="98"/>
      <c r="D36" s="39">
        <v>835</v>
      </c>
      <c r="E36" s="40">
        <v>9262</v>
      </c>
      <c r="F36" s="40">
        <v>105888680</v>
      </c>
      <c r="G36" s="14">
        <f>F36/D36</f>
        <v>126812.79041916168</v>
      </c>
      <c r="H36" s="14">
        <f>F36/E36</f>
        <v>11432.593392355862</v>
      </c>
      <c r="I36" s="29">
        <f>F36/$D$45</f>
        <v>841.541799454807</v>
      </c>
    </row>
    <row r="37" spans="1:9" ht="18.75" customHeight="1" thickBot="1">
      <c r="A37" s="15"/>
      <c r="B37" s="82" t="s">
        <v>20</v>
      </c>
      <c r="C37" s="83"/>
      <c r="D37" s="50">
        <v>3995</v>
      </c>
      <c r="E37" s="36">
        <v>21171</v>
      </c>
      <c r="F37" s="36">
        <v>33673088</v>
      </c>
      <c r="G37" s="37">
        <f>F37/D37</f>
        <v>8428.808010012515</v>
      </c>
      <c r="H37" s="37">
        <f>F37/E37</f>
        <v>1590.5289310849748</v>
      </c>
      <c r="I37" s="38">
        <f>F37/$D$45</f>
        <v>267.61416866014446</v>
      </c>
    </row>
    <row r="38" spans="1:9" ht="18.75" customHeight="1" thickBot="1" thickTop="1">
      <c r="A38" s="15"/>
      <c r="B38" s="84" t="s">
        <v>6</v>
      </c>
      <c r="C38" s="85"/>
      <c r="D38" s="24">
        <f>SUM(D31:D37)-D35</f>
        <v>283508</v>
      </c>
      <c r="E38" s="25">
        <f>SUM(E31:E37)-E35</f>
        <v>550439</v>
      </c>
      <c r="F38" s="25">
        <f>SUM(F31:F37)</f>
        <v>11010267117</v>
      </c>
      <c r="G38" s="21">
        <f t="shared" si="2"/>
        <v>38835.82515131848</v>
      </c>
      <c r="H38" s="21">
        <f>F38/E38</f>
        <v>20002.70169264896</v>
      </c>
      <c r="I38" s="30">
        <f t="shared" si="3"/>
        <v>87503.21566118559</v>
      </c>
    </row>
    <row r="39" spans="2:9" ht="10.5" customHeight="1">
      <c r="B39" s="5"/>
      <c r="C39" s="5"/>
      <c r="D39" s="5"/>
      <c r="E39" s="5"/>
      <c r="F39" s="5"/>
      <c r="G39" s="5"/>
      <c r="H39" s="5"/>
      <c r="I39" s="5"/>
    </row>
    <row r="40" spans="2:9" ht="17.25" customHeight="1">
      <c r="B40" s="5"/>
      <c r="C40" s="5"/>
      <c r="D40" s="5"/>
      <c r="E40" s="5"/>
      <c r="F40" s="5"/>
      <c r="G40" s="5"/>
      <c r="H40" s="71" t="s">
        <v>26</v>
      </c>
      <c r="I40" s="5"/>
    </row>
    <row r="41" spans="2:9" ht="18" customHeight="1">
      <c r="B41" s="28"/>
      <c r="C41" s="27"/>
      <c r="D41" s="27"/>
      <c r="E41" s="6"/>
      <c r="F41" s="6"/>
      <c r="G41" s="6"/>
      <c r="H41" s="71" t="s">
        <v>25</v>
      </c>
      <c r="I41" s="34"/>
    </row>
    <row r="42" spans="2:4" ht="18" customHeight="1" thickBot="1">
      <c r="B42" s="86" t="s">
        <v>35</v>
      </c>
      <c r="C42" s="86"/>
      <c r="D42" s="86"/>
    </row>
    <row r="43" spans="2:9" ht="18.75" customHeight="1">
      <c r="B43" s="87" t="s">
        <v>15</v>
      </c>
      <c r="C43" s="88"/>
      <c r="D43" s="31">
        <v>158066</v>
      </c>
      <c r="E43" s="6"/>
      <c r="F43" s="6"/>
      <c r="G43" s="6"/>
      <c r="H43" s="6"/>
      <c r="I43" s="34"/>
    </row>
    <row r="44" spans="2:9" ht="18.75" customHeight="1">
      <c r="B44" s="89" t="s">
        <v>16</v>
      </c>
      <c r="C44" s="90"/>
      <c r="D44" s="32">
        <v>0</v>
      </c>
      <c r="E44" s="6"/>
      <c r="F44" s="6"/>
      <c r="G44" s="6"/>
      <c r="H44" s="6"/>
      <c r="I44" s="6"/>
    </row>
    <row r="45" spans="2:9" ht="18.75" customHeight="1" thickBot="1">
      <c r="B45" s="91" t="s">
        <v>3</v>
      </c>
      <c r="C45" s="92"/>
      <c r="D45" s="33">
        <v>125827</v>
      </c>
      <c r="E45" s="6"/>
      <c r="F45" s="6"/>
      <c r="G45" s="6"/>
      <c r="H45" s="6"/>
      <c r="I45" s="6"/>
    </row>
    <row r="46" ht="13.5">
      <c r="B46" s="13"/>
    </row>
  </sheetData>
  <sheetProtection/>
  <mergeCells count="48">
    <mergeCell ref="B2:I2"/>
    <mergeCell ref="B4:C5"/>
    <mergeCell ref="D4:D5"/>
    <mergeCell ref="E4:E5"/>
    <mergeCell ref="F4:F5"/>
    <mergeCell ref="G4:G5"/>
    <mergeCell ref="H4:H5"/>
    <mergeCell ref="I4:I5"/>
    <mergeCell ref="B6:B7"/>
    <mergeCell ref="B8:C8"/>
    <mergeCell ref="B9:C9"/>
    <mergeCell ref="B10:C10"/>
    <mergeCell ref="B11:C11"/>
    <mergeCell ref="B12:C12"/>
    <mergeCell ref="B13:C13"/>
    <mergeCell ref="B16:C17"/>
    <mergeCell ref="D16:D17"/>
    <mergeCell ref="E16:E17"/>
    <mergeCell ref="F16:F17"/>
    <mergeCell ref="G16:G17"/>
    <mergeCell ref="H16:H17"/>
    <mergeCell ref="I16:I17"/>
    <mergeCell ref="B18:B19"/>
    <mergeCell ref="B20:C20"/>
    <mergeCell ref="B21:C21"/>
    <mergeCell ref="B22:C22"/>
    <mergeCell ref="B23:C23"/>
    <mergeCell ref="B24:C24"/>
    <mergeCell ref="B25:C25"/>
    <mergeCell ref="B27:I27"/>
    <mergeCell ref="B29:C30"/>
    <mergeCell ref="D29:D30"/>
    <mergeCell ref="E29:E30"/>
    <mergeCell ref="F29:F30"/>
    <mergeCell ref="G29:G30"/>
    <mergeCell ref="H29:H30"/>
    <mergeCell ref="I29:I30"/>
    <mergeCell ref="B31:B32"/>
    <mergeCell ref="B33:C33"/>
    <mergeCell ref="B34:C34"/>
    <mergeCell ref="B35:C35"/>
    <mergeCell ref="B36:C36"/>
    <mergeCell ref="B37:C37"/>
    <mergeCell ref="B38:C38"/>
    <mergeCell ref="B42:D42"/>
    <mergeCell ref="B43:C43"/>
    <mergeCell ref="B44:C44"/>
    <mergeCell ref="B45:C45"/>
  </mergeCells>
  <printOptions horizontalCentered="1"/>
  <pageMargins left="0.7874015748031497" right="0.7874015748031497" top="0.5905511811023623" bottom="0.4330708661417323" header="0.3937007874015748" footer="0.31496062992125984"/>
  <pageSetup fitToHeight="1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徳島県国民健康保険団体連合会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徳島県国民健康保険団体連合会</dc:creator>
  <cp:keywords/>
  <dc:description/>
  <cp:lastModifiedBy>CB281B</cp:lastModifiedBy>
  <cp:lastPrinted>2022-08-10T04:09:36Z</cp:lastPrinted>
  <dcterms:created xsi:type="dcterms:W3CDTF">2004-03-31T04:17:09Z</dcterms:created>
  <dcterms:modified xsi:type="dcterms:W3CDTF">2022-08-12T08:12:44Z</dcterms:modified>
  <cp:category/>
  <cp:version/>
  <cp:contentType/>
  <cp:contentStatus/>
</cp:coreProperties>
</file>