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y36shfs01\32.保険者支援係\4_2_広報関係\01_阿波の国保\令和4年度\2022年11月号\"/>
    </mc:Choice>
  </mc:AlternateContent>
  <bookViews>
    <workbookView xWindow="-15" yWindow="-15" windowWidth="9720" windowHeight="12585" activeTab="2"/>
  </bookViews>
  <sheets>
    <sheet name="令和4年6月審査分" sheetId="6" r:id="rId1"/>
    <sheet name="令和4年7月審査分" sheetId="7" r:id="rId2"/>
    <sheet name="令和4年8月審査分" sheetId="8" r:id="rId3"/>
  </sheets>
  <definedNames>
    <definedName name="_xlnm.Print_Area" localSheetId="0">令和4年6月審査分!$A$1:$K$45</definedName>
    <definedName name="_xlnm.Print_Area" localSheetId="1">令和4年7月審査分!$A$1:$K$45</definedName>
    <definedName name="_xlnm.Print_Area" localSheetId="2">令和4年8月審査分!$A$1:$K$45</definedName>
  </definedNames>
  <calcPr calcId="152511"/>
</workbook>
</file>

<file path=xl/calcChain.xml><?xml version="1.0" encoding="utf-8"?>
<calcChain xmlns="http://schemas.openxmlformats.org/spreadsheetml/2006/main">
  <c r="H35" i="8" l="1"/>
  <c r="G35" i="8"/>
  <c r="E38" i="8"/>
  <c r="D38" i="8"/>
  <c r="H10" i="8"/>
  <c r="G10" i="8"/>
  <c r="E13" i="8"/>
  <c r="D13" i="8"/>
  <c r="H35" i="7"/>
  <c r="G35" i="7"/>
  <c r="E38" i="7"/>
  <c r="D38" i="7"/>
  <c r="H10" i="7"/>
  <c r="H11" i="7"/>
  <c r="G10" i="7"/>
  <c r="E13" i="7"/>
  <c r="D13" i="7"/>
  <c r="H35" i="6"/>
  <c r="G35" i="6"/>
  <c r="E38" i="6"/>
  <c r="D38" i="6"/>
  <c r="H10" i="6"/>
  <c r="G10" i="6"/>
  <c r="E13" i="6"/>
  <c r="D13" i="6"/>
  <c r="D25" i="6"/>
  <c r="E25" i="6"/>
  <c r="F25" i="6"/>
  <c r="D25" i="7"/>
  <c r="E25" i="7"/>
  <c r="F38" i="8"/>
  <c r="I38" i="8" s="1"/>
  <c r="I37" i="8"/>
  <c r="H37" i="8"/>
  <c r="G37" i="8"/>
  <c r="I36" i="8"/>
  <c r="H36" i="8"/>
  <c r="G36" i="8"/>
  <c r="I35" i="8"/>
  <c r="I34" i="8"/>
  <c r="G34" i="8"/>
  <c r="I33" i="8"/>
  <c r="H33" i="8"/>
  <c r="G33" i="8"/>
  <c r="I32" i="8"/>
  <c r="H32" i="8"/>
  <c r="G32" i="8"/>
  <c r="I31" i="8"/>
  <c r="H31" i="8"/>
  <c r="G31" i="8"/>
  <c r="F25" i="8"/>
  <c r="E25" i="8"/>
  <c r="D25" i="8"/>
  <c r="F13" i="8"/>
  <c r="I13" i="8" s="1"/>
  <c r="I12" i="8"/>
  <c r="H12" i="8"/>
  <c r="G12" i="8"/>
  <c r="I11" i="8"/>
  <c r="H11" i="8"/>
  <c r="G11" i="8"/>
  <c r="I10" i="8"/>
  <c r="I9" i="8"/>
  <c r="G9" i="8"/>
  <c r="I8" i="8"/>
  <c r="H8" i="8"/>
  <c r="G8" i="8"/>
  <c r="I7" i="8"/>
  <c r="H7" i="8"/>
  <c r="G7" i="8"/>
  <c r="I6" i="8"/>
  <c r="H6" i="8"/>
  <c r="G6" i="8"/>
  <c r="F38" i="7"/>
  <c r="I38" i="7" s="1"/>
  <c r="I37" i="7"/>
  <c r="H37" i="7"/>
  <c r="G37" i="7"/>
  <c r="I36" i="7"/>
  <c r="H36" i="7"/>
  <c r="G36" i="7"/>
  <c r="I35" i="7"/>
  <c r="I34" i="7"/>
  <c r="G34" i="7"/>
  <c r="I33" i="7"/>
  <c r="H33" i="7"/>
  <c r="G33" i="7"/>
  <c r="I32" i="7"/>
  <c r="H32" i="7"/>
  <c r="G32" i="7"/>
  <c r="I31" i="7"/>
  <c r="H31" i="7"/>
  <c r="G31" i="7"/>
  <c r="F25" i="7"/>
  <c r="F13" i="7"/>
  <c r="I12" i="7"/>
  <c r="H12" i="7"/>
  <c r="G12" i="7"/>
  <c r="I11" i="7"/>
  <c r="G11" i="7"/>
  <c r="I10" i="7"/>
  <c r="I9" i="7"/>
  <c r="G9" i="7"/>
  <c r="I8" i="7"/>
  <c r="H8" i="7"/>
  <c r="G8" i="7"/>
  <c r="I7" i="7"/>
  <c r="H7" i="7"/>
  <c r="G7" i="7"/>
  <c r="I6" i="7"/>
  <c r="H6" i="7"/>
  <c r="G6" i="7"/>
  <c r="F38" i="6"/>
  <c r="I38" i="6" s="1"/>
  <c r="I37" i="6"/>
  <c r="H37" i="6"/>
  <c r="G37" i="6"/>
  <c r="I36" i="6"/>
  <c r="H36" i="6"/>
  <c r="G36" i="6"/>
  <c r="I35" i="6"/>
  <c r="I34" i="6"/>
  <c r="G34" i="6"/>
  <c r="I33" i="6"/>
  <c r="H33" i="6"/>
  <c r="G33" i="6"/>
  <c r="I32" i="6"/>
  <c r="H32" i="6"/>
  <c r="G32" i="6"/>
  <c r="I31" i="6"/>
  <c r="H31" i="6"/>
  <c r="G31" i="6"/>
  <c r="F13" i="6"/>
  <c r="I13" i="6" s="1"/>
  <c r="I12" i="6"/>
  <c r="H12" i="6"/>
  <c r="G12" i="6"/>
  <c r="I11" i="6"/>
  <c r="H11" i="6"/>
  <c r="G11" i="6"/>
  <c r="I10" i="6"/>
  <c r="I9" i="6"/>
  <c r="G9" i="6"/>
  <c r="I8" i="6"/>
  <c r="H8" i="6"/>
  <c r="G8" i="6"/>
  <c r="I7" i="6"/>
  <c r="H7" i="6"/>
  <c r="G7" i="6"/>
  <c r="I6" i="6"/>
  <c r="H6" i="6"/>
  <c r="G6" i="6"/>
  <c r="G38" i="6" l="1"/>
  <c r="G13" i="7"/>
  <c r="H38" i="8"/>
  <c r="G38" i="8"/>
  <c r="G13" i="8"/>
  <c r="H13" i="8"/>
  <c r="G38" i="7"/>
  <c r="H38" i="7"/>
  <c r="I13" i="7"/>
  <c r="H13" i="7"/>
  <c r="H38" i="6"/>
  <c r="G13" i="6"/>
  <c r="H13" i="6"/>
</calcChain>
</file>

<file path=xl/sharedStrings.xml><?xml version="1.0" encoding="utf-8"?>
<sst xmlns="http://schemas.openxmlformats.org/spreadsheetml/2006/main" count="320" uniqueCount="38">
  <si>
    <t>区分</t>
  </si>
  <si>
    <t>入院外</t>
  </si>
  <si>
    <t>調剤報酬</t>
  </si>
  <si>
    <t>後期高齢者</t>
    <rPh sb="0" eb="2">
      <t>コウキ</t>
    </rPh>
    <rPh sb="2" eb="5">
      <t>コウレイシャ</t>
    </rPh>
    <phoneticPr fontId="2"/>
  </si>
  <si>
    <t>入院</t>
    <phoneticPr fontId="2"/>
  </si>
  <si>
    <t>歯科</t>
    <rPh sb="0" eb="1">
      <t>ハ</t>
    </rPh>
    <rPh sb="1" eb="2">
      <t>カ</t>
    </rPh>
    <phoneticPr fontId="2"/>
  </si>
  <si>
    <t>合計</t>
    <phoneticPr fontId="2"/>
  </si>
  <si>
    <t>医科</t>
    <rPh sb="0" eb="2">
      <t>イカ</t>
    </rPh>
    <phoneticPr fontId="2"/>
  </si>
  <si>
    <t>【一般被保険者】</t>
    <rPh sb="3" eb="7">
      <t>ヒホケンシャ</t>
    </rPh>
    <phoneticPr fontId="2"/>
  </si>
  <si>
    <t>【退職被保険者】</t>
    <rPh sb="3" eb="7">
      <t>ヒホケンシャ</t>
    </rPh>
    <phoneticPr fontId="2"/>
  </si>
  <si>
    <t>1件当たり医療費（円）</t>
    <rPh sb="2" eb="3">
      <t>ア</t>
    </rPh>
    <rPh sb="9" eb="10">
      <t>エン</t>
    </rPh>
    <phoneticPr fontId="2"/>
  </si>
  <si>
    <t>1日当たり医療費（円）</t>
    <rPh sb="9" eb="10">
      <t>エン</t>
    </rPh>
    <phoneticPr fontId="2"/>
  </si>
  <si>
    <t>1人当たり医療費（円）</t>
    <rPh sb="9" eb="10">
      <t>エン</t>
    </rPh>
    <phoneticPr fontId="2"/>
  </si>
  <si>
    <t>件数（件）</t>
    <rPh sb="3" eb="4">
      <t>ケン</t>
    </rPh>
    <phoneticPr fontId="2"/>
  </si>
  <si>
    <t>日数（日）</t>
    <rPh sb="3" eb="4">
      <t>ニチ</t>
    </rPh>
    <phoneticPr fontId="2"/>
  </si>
  <si>
    <t>一般被保険者</t>
    <rPh sb="0" eb="2">
      <t>イッパン</t>
    </rPh>
    <rPh sb="2" eb="6">
      <t>ヒホケンシャ</t>
    </rPh>
    <phoneticPr fontId="2"/>
  </si>
  <si>
    <t>退職被保険者</t>
    <rPh sb="0" eb="2">
      <t>タイショク</t>
    </rPh>
    <rPh sb="2" eb="6">
      <t>ヒホケンシャ</t>
    </rPh>
    <phoneticPr fontId="2"/>
  </si>
  <si>
    <t>医療費（円）</t>
    <rPh sb="0" eb="3">
      <t>イリョウヒ</t>
    </rPh>
    <rPh sb="4" eb="5">
      <t>エン</t>
    </rPh>
    <phoneticPr fontId="2"/>
  </si>
  <si>
    <t>食事・生活療養費※</t>
    <rPh sb="0" eb="2">
      <t>ショクジ</t>
    </rPh>
    <rPh sb="3" eb="5">
      <t>セイカツ</t>
    </rPh>
    <rPh sb="5" eb="8">
      <t>リョウヨウヒ</t>
    </rPh>
    <phoneticPr fontId="2"/>
  </si>
  <si>
    <t>訪問看護療養費</t>
    <rPh sb="4" eb="7">
      <t>リョウヨウヒ</t>
    </rPh>
    <phoneticPr fontId="2"/>
  </si>
  <si>
    <t>柔道整復療養費</t>
    <rPh sb="0" eb="2">
      <t>ジュウドウ</t>
    </rPh>
    <rPh sb="2" eb="4">
      <t>セイフク</t>
    </rPh>
    <rPh sb="4" eb="7">
      <t>リョウヨウヒ</t>
    </rPh>
    <phoneticPr fontId="2"/>
  </si>
  <si>
    <t>-</t>
    <phoneticPr fontId="2"/>
  </si>
  <si>
    <t>調剤報酬</t>
    <rPh sb="0" eb="2">
      <t>チョウザイ</t>
    </rPh>
    <rPh sb="2" eb="4">
      <t>ホウシュウ</t>
    </rPh>
    <phoneticPr fontId="2"/>
  </si>
  <si>
    <t>＜徳島県内保険者分＞</t>
    <rPh sb="1" eb="3">
      <t>トクシマ</t>
    </rPh>
    <rPh sb="3" eb="5">
      <t>ケンナイ</t>
    </rPh>
    <rPh sb="5" eb="8">
      <t>ホケンシャ</t>
    </rPh>
    <rPh sb="8" eb="9">
      <t>ブン</t>
    </rPh>
    <phoneticPr fontId="2"/>
  </si>
  <si>
    <t>-</t>
  </si>
  <si>
    <t>※食事・生活療養費の件数・日数は、合計から除外しています。</t>
    <rPh sb="1" eb="3">
      <t>ショクジ</t>
    </rPh>
    <rPh sb="4" eb="6">
      <t>セイカツ</t>
    </rPh>
    <rPh sb="6" eb="9">
      <t>リョウヨウヒ</t>
    </rPh>
    <rPh sb="10" eb="12">
      <t>ケンスウ</t>
    </rPh>
    <rPh sb="13" eb="15">
      <t>ニッスウ</t>
    </rPh>
    <rPh sb="17" eb="19">
      <t>ゴウケイ</t>
    </rPh>
    <rPh sb="21" eb="23">
      <t>ジョガイ</t>
    </rPh>
    <phoneticPr fontId="2"/>
  </si>
  <si>
    <t>※食事・生活療養費は、医科と歯科の合計です。</t>
    <rPh sb="11" eb="13">
      <t>イカ</t>
    </rPh>
    <rPh sb="14" eb="16">
      <t>シカ</t>
    </rPh>
    <rPh sb="17" eb="19">
      <t>ゴウケイ</t>
    </rPh>
    <phoneticPr fontId="2"/>
  </si>
  <si>
    <t>令和4年6月審査分（5月診療分)　国民健康保険診療報酬等決定状況</t>
    <rPh sb="0" eb="1">
      <t>レイ</t>
    </rPh>
    <rPh sb="1" eb="2">
      <t>ワ</t>
    </rPh>
    <rPh sb="27" eb="28">
      <t>トウ</t>
    </rPh>
    <phoneticPr fontId="2"/>
  </si>
  <si>
    <t>令和4年7月審査分（6月診療分)　国民健康保険診療報酬等決定状況</t>
    <rPh sb="27" eb="28">
      <t>トウ</t>
    </rPh>
    <phoneticPr fontId="2"/>
  </si>
  <si>
    <t>令和4年8月審査分（7月診療分)　国民健康保険診療報酬等決定状況</t>
    <rPh sb="27" eb="28">
      <t>トウ</t>
    </rPh>
    <phoneticPr fontId="2"/>
  </si>
  <si>
    <t>（参考）被保険者数　[令和4年4月末現在]　</t>
    <rPh sb="4" eb="8">
      <t>ヒホケンシャ</t>
    </rPh>
    <rPh sb="8" eb="9">
      <t>スウ</t>
    </rPh>
    <rPh sb="11" eb="13">
      <t>レイワ</t>
    </rPh>
    <phoneticPr fontId="2"/>
  </si>
  <si>
    <t>（参考）被保険者数　[令和4年5月末現在]　</t>
    <rPh sb="4" eb="8">
      <t>ヒホケンシャ</t>
    </rPh>
    <rPh sb="8" eb="9">
      <t>スウ</t>
    </rPh>
    <rPh sb="11" eb="13">
      <t>レイワ</t>
    </rPh>
    <phoneticPr fontId="2"/>
  </si>
  <si>
    <t>（参考）被保険者数　[令和4年6月末現在]　</t>
    <rPh sb="4" eb="8">
      <t>ヒホケンシャ</t>
    </rPh>
    <rPh sb="8" eb="9">
      <t>スウ</t>
    </rPh>
    <phoneticPr fontId="2"/>
  </si>
  <si>
    <t>-</t>
    <phoneticPr fontId="2"/>
  </si>
  <si>
    <t>-</t>
    <phoneticPr fontId="2"/>
  </si>
  <si>
    <t>令和4年6月審査分（5月診療分)　後期高齢者医療診療報酬等決定状況</t>
    <rPh sb="28" eb="29">
      <t>トウ</t>
    </rPh>
    <phoneticPr fontId="2"/>
  </si>
  <si>
    <t>令和4年7月審査分（6月診療分)　後期高齢者医療診療報酬等決定状況</t>
    <rPh sb="28" eb="29">
      <t>トウ</t>
    </rPh>
    <phoneticPr fontId="2"/>
  </si>
  <si>
    <t>令和4年8月審査分（7月診療分)　後期高齢者医療診療報酬等決定状況</t>
    <rPh sb="28" eb="2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</si>
</sst>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人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1" fillId="0" borderId="0" xfId="0" applyFont="1"/>
    <xf numFmtId="38" fontId="5" fillId="0" borderId="1" xfId="1" applyFont="1" applyBorder="1" applyAlignment="1">
      <alignment horizontal="right"/>
    </xf>
    <xf numFmtId="38" fontId="5" fillId="0" borderId="1" xfId="1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Border="1" applyAlignment="1">
      <alignment vertical="center"/>
    </xf>
    <xf numFmtId="10" fontId="6" fillId="0" borderId="0" xfId="0" applyNumberFormat="1" applyFont="1" applyBorder="1"/>
    <xf numFmtId="0" fontId="8" fillId="0" borderId="0" xfId="0" applyFont="1"/>
    <xf numFmtId="38" fontId="5" fillId="0" borderId="2" xfId="1" applyNumberFormat="1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2" xfId="1" applyFont="1" applyBorder="1" applyAlignment="1">
      <alignment horizontal="right"/>
    </xf>
    <xf numFmtId="38" fontId="5" fillId="0" borderId="3" xfId="1" applyNumberFormat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2" xfId="1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7" xfId="1" applyNumberFormat="1" applyFont="1" applyBorder="1" applyAlignment="1">
      <alignment horizontal="right"/>
    </xf>
    <xf numFmtId="38" fontId="5" fillId="0" borderId="8" xfId="1" applyNumberFormat="1" applyFont="1" applyBorder="1" applyAlignment="1">
      <alignment horizontal="right"/>
    </xf>
    <xf numFmtId="176" fontId="5" fillId="0" borderId="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12" xfId="1" applyFont="1" applyFill="1" applyBorder="1" applyAlignment="1">
      <alignment horizontal="right"/>
    </xf>
    <xf numFmtId="38" fontId="5" fillId="0" borderId="13" xfId="1" applyFont="1" applyFill="1" applyBorder="1" applyAlignment="1">
      <alignment horizontal="right"/>
    </xf>
    <xf numFmtId="38" fontId="5" fillId="0" borderId="13" xfId="1" applyNumberFormat="1" applyFont="1" applyBorder="1" applyAlignment="1">
      <alignment horizontal="right"/>
    </xf>
    <xf numFmtId="38" fontId="5" fillId="0" borderId="14" xfId="1" applyNumberFormat="1" applyFont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15" xfId="1" applyFont="1" applyBorder="1" applyAlignment="1">
      <alignment horizontal="right"/>
    </xf>
    <xf numFmtId="38" fontId="5" fillId="0" borderId="1" xfId="1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right"/>
    </xf>
    <xf numFmtId="38" fontId="5" fillId="0" borderId="17" xfId="1" applyNumberFormat="1" applyFont="1" applyBorder="1" applyAlignment="1">
      <alignment horizontal="right"/>
    </xf>
    <xf numFmtId="38" fontId="5" fillId="0" borderId="9" xfId="1" applyNumberFormat="1" applyFont="1" applyBorder="1" applyAlignment="1">
      <alignment horizontal="right"/>
    </xf>
    <xf numFmtId="38" fontId="5" fillId="0" borderId="18" xfId="1" applyFont="1" applyBorder="1" applyAlignment="1">
      <alignment horizontal="right"/>
    </xf>
    <xf numFmtId="38" fontId="5" fillId="0" borderId="4" xfId="1" applyFont="1" applyFill="1" applyBorder="1" applyAlignment="1">
      <alignment horizontal="right"/>
    </xf>
    <xf numFmtId="0" fontId="0" fillId="0" borderId="0" xfId="0" applyFont="1"/>
    <xf numFmtId="38" fontId="5" fillId="0" borderId="9" xfId="1" applyFont="1" applyFill="1" applyBorder="1" applyAlignment="1">
      <alignment horizontal="right"/>
    </xf>
    <xf numFmtId="38" fontId="5" fillId="0" borderId="10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/>
    </xf>
    <xf numFmtId="38" fontId="5" fillId="0" borderId="19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1" xfId="1" applyFont="1" applyBorder="1" applyAlignment="1">
      <alignment horizontal="right"/>
    </xf>
    <xf numFmtId="10" fontId="6" fillId="0" borderId="22" xfId="0" applyNumberFormat="1" applyFont="1" applyBorder="1"/>
    <xf numFmtId="38" fontId="5" fillId="0" borderId="23" xfId="1" applyFont="1" applyBorder="1" applyAlignment="1">
      <alignment horizontal="right"/>
    </xf>
    <xf numFmtId="0" fontId="4" fillId="0" borderId="24" xfId="0" applyFont="1" applyBorder="1"/>
    <xf numFmtId="38" fontId="5" fillId="0" borderId="25" xfId="1" applyFont="1" applyBorder="1" applyAlignment="1">
      <alignment horizontal="right"/>
    </xf>
    <xf numFmtId="38" fontId="5" fillId="0" borderId="26" xfId="1" applyFont="1" applyBorder="1" applyAlignment="1">
      <alignment horizontal="right"/>
    </xf>
    <xf numFmtId="38" fontId="5" fillId="0" borderId="27" xfId="1" applyFont="1" applyBorder="1" applyAlignment="1">
      <alignment horizontal="right"/>
    </xf>
    <xf numFmtId="38" fontId="5" fillId="0" borderId="27" xfId="1" applyNumberFormat="1" applyFont="1" applyBorder="1" applyAlignment="1">
      <alignment horizontal="right"/>
    </xf>
    <xf numFmtId="38" fontId="5" fillId="0" borderId="28" xfId="1" applyFont="1" applyBorder="1" applyAlignment="1">
      <alignment horizontal="right"/>
    </xf>
    <xf numFmtId="38" fontId="5" fillId="0" borderId="29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38" fontId="5" fillId="0" borderId="30" xfId="1" applyFont="1" applyBorder="1" applyAlignment="1">
      <alignment horizontal="right"/>
    </xf>
    <xf numFmtId="38" fontId="5" fillId="0" borderId="31" xfId="1" applyFont="1" applyBorder="1" applyAlignment="1">
      <alignment horizontal="right"/>
    </xf>
    <xf numFmtId="0" fontId="5" fillId="0" borderId="0" xfId="0" applyFont="1" applyAlignment="1"/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view="pageBreakPreview" topLeftCell="A4" zoomScale="85" zoomScaleNormal="85" zoomScaleSheetLayoutView="85" workbookViewId="0">
      <selection activeCell="D6" sqref="D6"/>
    </sheetView>
  </sheetViews>
  <sheetFormatPr defaultRowHeight="13.5" x14ac:dyDescent="0.15"/>
  <cols>
    <col min="1" max="1" width="3.125" style="1" customWidth="1"/>
    <col min="2" max="2" width="10" style="1" customWidth="1"/>
    <col min="3" max="4" width="17.5" style="1" customWidth="1"/>
    <col min="5" max="5" width="18.375" style="1" customWidth="1"/>
    <col min="6" max="6" width="26.25" style="1" customWidth="1"/>
    <col min="7" max="9" width="24.125" style="1" customWidth="1"/>
    <col min="10" max="10" width="3.125" style="1" customWidth="1"/>
    <col min="11" max="16384" width="9" style="1"/>
  </cols>
  <sheetData>
    <row r="1" spans="1:9" ht="16.5" customHeight="1" x14ac:dyDescent="0.2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1:9" ht="23.25" customHeight="1" x14ac:dyDescent="0.2">
      <c r="B2" s="80" t="s">
        <v>27</v>
      </c>
      <c r="C2" s="80"/>
      <c r="D2" s="80"/>
      <c r="E2" s="80"/>
      <c r="F2" s="80"/>
      <c r="G2" s="80"/>
      <c r="H2" s="80"/>
      <c r="I2" s="80"/>
    </row>
    <row r="3" spans="1:9" ht="15" thickBot="1" x14ac:dyDescent="0.2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 x14ac:dyDescent="0.15">
      <c r="A4" s="15"/>
      <c r="B4" s="81" t="s">
        <v>0</v>
      </c>
      <c r="C4" s="82"/>
      <c r="D4" s="85" t="s">
        <v>13</v>
      </c>
      <c r="E4" s="87" t="s">
        <v>14</v>
      </c>
      <c r="F4" s="89" t="s">
        <v>17</v>
      </c>
      <c r="G4" s="87" t="s">
        <v>10</v>
      </c>
      <c r="H4" s="87" t="s">
        <v>11</v>
      </c>
      <c r="I4" s="91" t="s">
        <v>12</v>
      </c>
    </row>
    <row r="5" spans="1:9" ht="18.75" customHeight="1" thickBot="1" x14ac:dyDescent="0.2">
      <c r="A5" s="15"/>
      <c r="B5" s="83"/>
      <c r="C5" s="84"/>
      <c r="D5" s="86"/>
      <c r="E5" s="88"/>
      <c r="F5" s="90"/>
      <c r="G5" s="88"/>
      <c r="H5" s="88"/>
      <c r="I5" s="92"/>
    </row>
    <row r="6" spans="1:9" ht="18.75" customHeight="1" x14ac:dyDescent="0.15">
      <c r="A6" s="15"/>
      <c r="B6" s="93" t="s">
        <v>7</v>
      </c>
      <c r="C6" s="44" t="s">
        <v>4</v>
      </c>
      <c r="D6" s="22">
        <v>4216</v>
      </c>
      <c r="E6" s="20">
        <v>79642</v>
      </c>
      <c r="F6" s="14">
        <v>2405488520</v>
      </c>
      <c r="G6" s="14">
        <f t="shared" ref="G6:G13" si="0">F6/D6</f>
        <v>570561.79316888051</v>
      </c>
      <c r="H6" s="14">
        <f>F6/E6</f>
        <v>30203.768363426334</v>
      </c>
      <c r="I6" s="29">
        <f>F6/$D$43</f>
        <v>15090.988776592074</v>
      </c>
    </row>
    <row r="7" spans="1:9" ht="18.75" customHeight="1" x14ac:dyDescent="0.15">
      <c r="A7" s="15"/>
      <c r="B7" s="94"/>
      <c r="C7" s="45" t="s">
        <v>1</v>
      </c>
      <c r="D7" s="23">
        <v>118415</v>
      </c>
      <c r="E7" s="3">
        <v>171392</v>
      </c>
      <c r="F7" s="4">
        <v>1894189620</v>
      </c>
      <c r="G7" s="14">
        <f t="shared" si="0"/>
        <v>15996.196596714943</v>
      </c>
      <c r="H7" s="14">
        <f>F7/E7</f>
        <v>11051.797166728902</v>
      </c>
      <c r="I7" s="29">
        <f t="shared" ref="I7:I13" si="1">F7/$D$43</f>
        <v>11883.321852709239</v>
      </c>
    </row>
    <row r="8" spans="1:9" ht="18.75" customHeight="1" x14ac:dyDescent="0.15">
      <c r="A8" s="16"/>
      <c r="B8" s="95" t="s">
        <v>5</v>
      </c>
      <c r="C8" s="96"/>
      <c r="D8" s="23">
        <v>26823</v>
      </c>
      <c r="E8" s="3">
        <v>47332</v>
      </c>
      <c r="F8" s="3">
        <v>386596310</v>
      </c>
      <c r="G8" s="14">
        <f t="shared" si="0"/>
        <v>14412.866196920553</v>
      </c>
      <c r="H8" s="14">
        <f>F8/E8</f>
        <v>8167.7577537395418</v>
      </c>
      <c r="I8" s="29">
        <f t="shared" si="1"/>
        <v>2425.3371100195109</v>
      </c>
    </row>
    <row r="9" spans="1:9" ht="18.75" customHeight="1" x14ac:dyDescent="0.15">
      <c r="A9" s="16"/>
      <c r="B9" s="97" t="s">
        <v>22</v>
      </c>
      <c r="C9" s="98"/>
      <c r="D9" s="54">
        <v>63513</v>
      </c>
      <c r="E9" s="40" t="s">
        <v>21</v>
      </c>
      <c r="F9" s="26">
        <v>805949500</v>
      </c>
      <c r="G9" s="14">
        <f t="shared" si="0"/>
        <v>12689.520255695685</v>
      </c>
      <c r="H9" s="43" t="s">
        <v>21</v>
      </c>
      <c r="I9" s="29">
        <f t="shared" si="1"/>
        <v>5056.1766384983594</v>
      </c>
    </row>
    <row r="10" spans="1:9" ht="18.75" customHeight="1" x14ac:dyDescent="0.15">
      <c r="A10" s="16"/>
      <c r="B10" s="97" t="s">
        <v>18</v>
      </c>
      <c r="C10" s="98"/>
      <c r="D10" s="40">
        <v>4074</v>
      </c>
      <c r="E10" s="40">
        <v>220703</v>
      </c>
      <c r="F10" s="26">
        <v>146594068</v>
      </c>
      <c r="G10" s="14">
        <f t="shared" si="0"/>
        <v>35982.834560628376</v>
      </c>
      <c r="H10" s="4">
        <f>F10/E10</f>
        <v>664.21420642220539</v>
      </c>
      <c r="I10" s="29">
        <f t="shared" si="1"/>
        <v>919.6674257680412</v>
      </c>
    </row>
    <row r="11" spans="1:9" ht="18.75" customHeight="1" x14ac:dyDescent="0.15">
      <c r="A11" s="15"/>
      <c r="B11" s="95" t="s">
        <v>19</v>
      </c>
      <c r="C11" s="96"/>
      <c r="D11" s="39">
        <v>728</v>
      </c>
      <c r="E11" s="40">
        <v>5153</v>
      </c>
      <c r="F11" s="40">
        <v>60427785</v>
      </c>
      <c r="G11" s="4">
        <f t="shared" si="0"/>
        <v>83005.199175824178</v>
      </c>
      <c r="H11" s="4">
        <f>F11/E11</f>
        <v>11726.719386764991</v>
      </c>
      <c r="I11" s="41">
        <f t="shared" si="1"/>
        <v>379.09764176688685</v>
      </c>
    </row>
    <row r="12" spans="1:9" ht="18.75" customHeight="1" thickBot="1" x14ac:dyDescent="0.2">
      <c r="A12" s="15"/>
      <c r="B12" s="78" t="s">
        <v>20</v>
      </c>
      <c r="C12" s="79"/>
      <c r="D12" s="35">
        <v>6519</v>
      </c>
      <c r="E12" s="36">
        <v>26770</v>
      </c>
      <c r="F12" s="36">
        <v>43279703</v>
      </c>
      <c r="G12" s="37">
        <f t="shared" si="0"/>
        <v>6639.0095106611443</v>
      </c>
      <c r="H12" s="37">
        <f>F12/E12</f>
        <v>1616.7240567799777</v>
      </c>
      <c r="I12" s="38">
        <f t="shared" si="1"/>
        <v>271.5180333628191</v>
      </c>
    </row>
    <row r="13" spans="1:9" ht="18.75" customHeight="1" thickTop="1" thickBot="1" x14ac:dyDescent="0.2">
      <c r="A13" s="15"/>
      <c r="B13" s="83" t="s">
        <v>6</v>
      </c>
      <c r="C13" s="84"/>
      <c r="D13" s="24">
        <f>SUM(D6:D12)-D10</f>
        <v>220214</v>
      </c>
      <c r="E13" s="25">
        <f>SUM(E6:E12)-E10</f>
        <v>330289</v>
      </c>
      <c r="F13" s="25">
        <f>SUM(F6:F12)</f>
        <v>5742525506</v>
      </c>
      <c r="G13" s="21">
        <f t="shared" si="0"/>
        <v>26077.022832335821</v>
      </c>
      <c r="H13" s="21">
        <f>F13/E13</f>
        <v>17386.366200509252</v>
      </c>
      <c r="I13" s="30">
        <f t="shared" si="1"/>
        <v>36026.107478716927</v>
      </c>
    </row>
    <row r="14" spans="1:9" ht="18.75" customHeight="1" x14ac:dyDescent="0.15">
      <c r="A14" s="8"/>
      <c r="B14" s="11"/>
      <c r="C14" s="11"/>
      <c r="D14" s="12"/>
      <c r="E14" s="12"/>
      <c r="F14" s="12"/>
      <c r="G14" s="12"/>
      <c r="H14" s="12"/>
      <c r="I14" s="12"/>
    </row>
    <row r="15" spans="1:9" ht="18.75" customHeight="1" thickBot="1" x14ac:dyDescent="0.2">
      <c r="B15" s="17" t="s">
        <v>9</v>
      </c>
      <c r="D15" s="5"/>
      <c r="E15" s="5"/>
      <c r="F15" s="5"/>
      <c r="G15" s="5"/>
      <c r="H15" s="5"/>
      <c r="I15" s="5"/>
    </row>
    <row r="16" spans="1:9" ht="18.75" customHeight="1" x14ac:dyDescent="0.15">
      <c r="A16" s="15"/>
      <c r="B16" s="101" t="s">
        <v>0</v>
      </c>
      <c r="C16" s="102"/>
      <c r="D16" s="105" t="s">
        <v>13</v>
      </c>
      <c r="E16" s="107" t="s">
        <v>14</v>
      </c>
      <c r="F16" s="114" t="s">
        <v>17</v>
      </c>
      <c r="G16" s="107" t="s">
        <v>10</v>
      </c>
      <c r="H16" s="107" t="s">
        <v>11</v>
      </c>
      <c r="I16" s="109" t="s">
        <v>12</v>
      </c>
    </row>
    <row r="17" spans="1:9" ht="18.75" customHeight="1" thickBot="1" x14ac:dyDescent="0.2">
      <c r="A17" s="15"/>
      <c r="B17" s="103"/>
      <c r="C17" s="104"/>
      <c r="D17" s="106"/>
      <c r="E17" s="108"/>
      <c r="F17" s="115"/>
      <c r="G17" s="108"/>
      <c r="H17" s="108"/>
      <c r="I17" s="110"/>
    </row>
    <row r="18" spans="1:9" ht="18.75" customHeight="1" x14ac:dyDescent="0.15">
      <c r="A18" s="15"/>
      <c r="B18" s="105" t="s">
        <v>7</v>
      </c>
      <c r="C18" s="48" t="s">
        <v>4</v>
      </c>
      <c r="D18" s="40" t="s">
        <v>21</v>
      </c>
      <c r="E18" s="40" t="s">
        <v>21</v>
      </c>
      <c r="F18" s="40">
        <v>-600</v>
      </c>
      <c r="G18" s="40" t="s">
        <v>21</v>
      </c>
      <c r="H18" s="40" t="s">
        <v>21</v>
      </c>
      <c r="I18" s="56" t="s">
        <v>21</v>
      </c>
    </row>
    <row r="19" spans="1:9" ht="18.75" customHeight="1" x14ac:dyDescent="0.15">
      <c r="A19" s="15"/>
      <c r="B19" s="111"/>
      <c r="C19" s="49" t="s">
        <v>1</v>
      </c>
      <c r="D19" s="40" t="s">
        <v>33</v>
      </c>
      <c r="E19" s="40" t="s">
        <v>33</v>
      </c>
      <c r="F19" s="40">
        <v>-34800</v>
      </c>
      <c r="G19" s="40" t="s">
        <v>21</v>
      </c>
      <c r="H19" s="40" t="s">
        <v>21</v>
      </c>
      <c r="I19" s="57" t="s">
        <v>21</v>
      </c>
    </row>
    <row r="20" spans="1:9" ht="18.75" customHeight="1" x14ac:dyDescent="0.15">
      <c r="A20" s="16"/>
      <c r="B20" s="112" t="s">
        <v>5</v>
      </c>
      <c r="C20" s="113"/>
      <c r="D20" s="40" t="s">
        <v>21</v>
      </c>
      <c r="E20" s="40" t="s">
        <v>21</v>
      </c>
      <c r="F20" s="40" t="s">
        <v>33</v>
      </c>
      <c r="G20" s="40" t="s">
        <v>21</v>
      </c>
      <c r="H20" s="40" t="s">
        <v>21</v>
      </c>
      <c r="I20" s="57" t="s">
        <v>21</v>
      </c>
    </row>
    <row r="21" spans="1:9" ht="18.75" customHeight="1" x14ac:dyDescent="0.15">
      <c r="A21" s="16"/>
      <c r="B21" s="112" t="s">
        <v>2</v>
      </c>
      <c r="C21" s="113"/>
      <c r="D21" s="40" t="s">
        <v>34</v>
      </c>
      <c r="E21" s="40" t="s">
        <v>21</v>
      </c>
      <c r="F21" s="40" t="s">
        <v>34</v>
      </c>
      <c r="G21" s="40" t="s">
        <v>21</v>
      </c>
      <c r="H21" s="40" t="s">
        <v>21</v>
      </c>
      <c r="I21" s="57" t="s">
        <v>21</v>
      </c>
    </row>
    <row r="22" spans="1:9" ht="18.75" customHeight="1" x14ac:dyDescent="0.15">
      <c r="A22" s="15"/>
      <c r="B22" s="99" t="s">
        <v>18</v>
      </c>
      <c r="C22" s="100"/>
      <c r="D22" s="40" t="s">
        <v>21</v>
      </c>
      <c r="E22" s="40" t="s">
        <v>21</v>
      </c>
      <c r="F22" s="40" t="s">
        <v>21</v>
      </c>
      <c r="G22" s="40" t="s">
        <v>21</v>
      </c>
      <c r="H22" s="40" t="s">
        <v>21</v>
      </c>
      <c r="I22" s="57" t="s">
        <v>21</v>
      </c>
    </row>
    <row r="23" spans="1:9" ht="18.75" customHeight="1" x14ac:dyDescent="0.15">
      <c r="A23" s="15"/>
      <c r="B23" s="112" t="s">
        <v>19</v>
      </c>
      <c r="C23" s="113"/>
      <c r="D23" s="40" t="s">
        <v>21</v>
      </c>
      <c r="E23" s="40" t="s">
        <v>21</v>
      </c>
      <c r="F23" s="40" t="s">
        <v>21</v>
      </c>
      <c r="G23" s="40" t="s">
        <v>21</v>
      </c>
      <c r="H23" s="40" t="s">
        <v>21</v>
      </c>
      <c r="I23" s="57" t="s">
        <v>21</v>
      </c>
    </row>
    <row r="24" spans="1:9" ht="18.75" customHeight="1" thickBot="1" x14ac:dyDescent="0.2">
      <c r="A24" s="15"/>
      <c r="B24" s="116" t="s">
        <v>20</v>
      </c>
      <c r="C24" s="117"/>
      <c r="D24" s="58" t="s">
        <v>21</v>
      </c>
      <c r="E24" s="59" t="s">
        <v>21</v>
      </c>
      <c r="F24" s="59" t="s">
        <v>21</v>
      </c>
      <c r="G24" s="59" t="s">
        <v>21</v>
      </c>
      <c r="H24" s="59" t="s">
        <v>21</v>
      </c>
      <c r="I24" s="60" t="s">
        <v>21</v>
      </c>
    </row>
    <row r="25" spans="1:9" ht="18.75" customHeight="1" thickTop="1" thickBot="1" x14ac:dyDescent="0.2">
      <c r="A25" s="15"/>
      <c r="B25" s="103" t="s">
        <v>6</v>
      </c>
      <c r="C25" s="104"/>
      <c r="D25" s="24">
        <f>SUM(D18:D24)</f>
        <v>0</v>
      </c>
      <c r="E25" s="25">
        <f>SUM(E18:E24)</f>
        <v>0</v>
      </c>
      <c r="F25" s="25">
        <f>SUM(F18:F24)</f>
        <v>-35400</v>
      </c>
      <c r="G25" s="25" t="s">
        <v>24</v>
      </c>
      <c r="H25" s="25" t="s">
        <v>24</v>
      </c>
      <c r="I25" s="30" t="s">
        <v>21</v>
      </c>
    </row>
    <row r="26" spans="1:9" ht="18.75" customHeight="1" x14ac:dyDescent="0.15">
      <c r="A26" s="8"/>
      <c r="B26" s="11"/>
      <c r="C26" s="11"/>
      <c r="D26" s="12"/>
      <c r="E26" s="12"/>
      <c r="F26" s="12"/>
      <c r="G26" s="12"/>
      <c r="H26" s="12"/>
      <c r="I26" s="12"/>
    </row>
    <row r="27" spans="1:9" ht="29.25" customHeight="1" x14ac:dyDescent="0.2">
      <c r="B27" s="80" t="s">
        <v>35</v>
      </c>
      <c r="C27" s="80"/>
      <c r="D27" s="80"/>
      <c r="E27" s="80"/>
      <c r="F27" s="80"/>
      <c r="G27" s="80"/>
      <c r="H27" s="80"/>
      <c r="I27" s="80"/>
    </row>
    <row r="28" spans="1:9" ht="18.75" customHeight="1" thickBot="1" x14ac:dyDescent="0.2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 x14ac:dyDescent="0.15">
      <c r="A29" s="15"/>
      <c r="B29" s="118" t="s">
        <v>0</v>
      </c>
      <c r="C29" s="119"/>
      <c r="D29" s="122" t="s">
        <v>13</v>
      </c>
      <c r="E29" s="124" t="s">
        <v>14</v>
      </c>
      <c r="F29" s="126" t="s">
        <v>17</v>
      </c>
      <c r="G29" s="124" t="s">
        <v>10</v>
      </c>
      <c r="H29" s="124" t="s">
        <v>11</v>
      </c>
      <c r="I29" s="130" t="s">
        <v>12</v>
      </c>
    </row>
    <row r="30" spans="1:9" ht="18.75" customHeight="1" thickBot="1" x14ac:dyDescent="0.2">
      <c r="A30" s="15"/>
      <c r="B30" s="120"/>
      <c r="C30" s="121"/>
      <c r="D30" s="123"/>
      <c r="E30" s="125"/>
      <c r="F30" s="127"/>
      <c r="G30" s="125"/>
      <c r="H30" s="125"/>
      <c r="I30" s="131"/>
    </row>
    <row r="31" spans="1:9" ht="18.75" customHeight="1" x14ac:dyDescent="0.15">
      <c r="A31" s="15"/>
      <c r="B31" s="132" t="s">
        <v>7</v>
      </c>
      <c r="C31" s="46" t="s">
        <v>4</v>
      </c>
      <c r="D31" s="22">
        <v>10406</v>
      </c>
      <c r="E31" s="20">
        <v>198306</v>
      </c>
      <c r="F31" s="14">
        <v>5983108330</v>
      </c>
      <c r="G31" s="51">
        <f t="shared" ref="G31:G38" si="2">F31/D31</f>
        <v>574967.16605804348</v>
      </c>
      <c r="H31" s="51">
        <f>F31/E31</f>
        <v>30171.090788982685</v>
      </c>
      <c r="I31" s="52">
        <f t="shared" ref="I31:I38" si="3">F31/$D$45</f>
        <v>47462.38561002697</v>
      </c>
    </row>
    <row r="32" spans="1:9" ht="18.75" customHeight="1" x14ac:dyDescent="0.15">
      <c r="A32" s="15"/>
      <c r="B32" s="133"/>
      <c r="C32" s="47" t="s">
        <v>1</v>
      </c>
      <c r="D32" s="23">
        <v>155308</v>
      </c>
      <c r="E32" s="3">
        <v>277764</v>
      </c>
      <c r="F32" s="4">
        <v>3189357110</v>
      </c>
      <c r="G32" s="14">
        <f t="shared" si="2"/>
        <v>20535.691078373296</v>
      </c>
      <c r="H32" s="14">
        <f>F32/E32</f>
        <v>11482.255115853746</v>
      </c>
      <c r="I32" s="29">
        <f t="shared" si="3"/>
        <v>25300.310249087735</v>
      </c>
    </row>
    <row r="33" spans="1:9" ht="18.75" customHeight="1" x14ac:dyDescent="0.15">
      <c r="A33" s="16"/>
      <c r="B33" s="134" t="s">
        <v>5</v>
      </c>
      <c r="C33" s="135"/>
      <c r="D33" s="23">
        <v>23711</v>
      </c>
      <c r="E33" s="3">
        <v>44783</v>
      </c>
      <c r="F33" s="3">
        <v>384049370</v>
      </c>
      <c r="G33" s="14">
        <f t="shared" si="2"/>
        <v>16197.097127915313</v>
      </c>
      <c r="H33" s="14">
        <f>F33/E33</f>
        <v>8575.7847844047956</v>
      </c>
      <c r="I33" s="29">
        <f t="shared" si="3"/>
        <v>3046.5601300967792</v>
      </c>
    </row>
    <row r="34" spans="1:9" ht="18.75" customHeight="1" x14ac:dyDescent="0.15">
      <c r="A34" s="16"/>
      <c r="B34" s="134" t="s">
        <v>2</v>
      </c>
      <c r="C34" s="135"/>
      <c r="D34" s="54">
        <v>85902</v>
      </c>
      <c r="E34" s="3" t="s">
        <v>21</v>
      </c>
      <c r="F34" s="26">
        <v>1250822680</v>
      </c>
      <c r="G34" s="14">
        <f t="shared" si="2"/>
        <v>14561.042583409</v>
      </c>
      <c r="H34" s="14" t="s">
        <v>21</v>
      </c>
      <c r="I34" s="29">
        <f t="shared" si="3"/>
        <v>9922.4391559574797</v>
      </c>
    </row>
    <row r="35" spans="1:9" ht="18.75" customHeight="1" x14ac:dyDescent="0.15">
      <c r="A35" s="16"/>
      <c r="B35" s="136" t="s">
        <v>18</v>
      </c>
      <c r="C35" s="137"/>
      <c r="D35" s="42">
        <v>9902</v>
      </c>
      <c r="E35" s="3">
        <v>514769</v>
      </c>
      <c r="F35" s="3">
        <v>351495468</v>
      </c>
      <c r="G35" s="14">
        <f t="shared" si="2"/>
        <v>35497.421531003834</v>
      </c>
      <c r="H35" s="14">
        <f>F35/E35</f>
        <v>682.82174723031108</v>
      </c>
      <c r="I35" s="29">
        <f t="shared" si="3"/>
        <v>2788.3188005711568</v>
      </c>
    </row>
    <row r="36" spans="1:9" ht="18.75" customHeight="1" x14ac:dyDescent="0.15">
      <c r="A36" s="15"/>
      <c r="B36" s="134" t="s">
        <v>19</v>
      </c>
      <c r="C36" s="135"/>
      <c r="D36" s="39">
        <v>869</v>
      </c>
      <c r="E36" s="40">
        <v>9341</v>
      </c>
      <c r="F36" s="40">
        <v>106432115</v>
      </c>
      <c r="G36" s="14">
        <f t="shared" si="2"/>
        <v>122476.5420023015</v>
      </c>
      <c r="H36" s="14">
        <f>F36/E36</f>
        <v>11394.081468793491</v>
      </c>
      <c r="I36" s="29">
        <f t="shared" si="3"/>
        <v>844.29727907345705</v>
      </c>
    </row>
    <row r="37" spans="1:9" ht="18.75" customHeight="1" thickBot="1" x14ac:dyDescent="0.2">
      <c r="A37" s="15"/>
      <c r="B37" s="138" t="s">
        <v>20</v>
      </c>
      <c r="C37" s="139"/>
      <c r="D37" s="50">
        <v>4007</v>
      </c>
      <c r="E37" s="36">
        <v>20640</v>
      </c>
      <c r="F37" s="36">
        <v>32761182</v>
      </c>
      <c r="G37" s="37">
        <f t="shared" si="2"/>
        <v>8175.9875218367861</v>
      </c>
      <c r="H37" s="37">
        <f>F37/E37</f>
        <v>1587.2665697674418</v>
      </c>
      <c r="I37" s="38">
        <f t="shared" si="3"/>
        <v>259.88562589243219</v>
      </c>
    </row>
    <row r="38" spans="1:9" ht="18.75" customHeight="1" thickTop="1" thickBot="1" x14ac:dyDescent="0.2">
      <c r="A38" s="15"/>
      <c r="B38" s="120" t="s">
        <v>6</v>
      </c>
      <c r="C38" s="121"/>
      <c r="D38" s="24">
        <f>SUM(D31:D37)-D35</f>
        <v>280203</v>
      </c>
      <c r="E38" s="25">
        <f>SUM(E31:E37)-E35</f>
        <v>550834</v>
      </c>
      <c r="F38" s="25">
        <f>SUM(F31:F37)</f>
        <v>11298026255</v>
      </c>
      <c r="G38" s="21">
        <f t="shared" si="2"/>
        <v>40320.861143528084</v>
      </c>
      <c r="H38" s="21">
        <f>F38/E38</f>
        <v>20510.764141283944</v>
      </c>
      <c r="I38" s="30">
        <f t="shared" si="3"/>
        <v>89624.196850706008</v>
      </c>
    </row>
    <row r="39" spans="1:9" ht="10.5" customHeight="1" x14ac:dyDescent="0.15">
      <c r="B39" s="5"/>
      <c r="C39" s="5"/>
      <c r="D39" s="5"/>
      <c r="E39" s="5"/>
      <c r="F39" s="5"/>
      <c r="G39" s="5"/>
      <c r="H39" s="5"/>
      <c r="I39" s="5"/>
    </row>
    <row r="40" spans="1:9" ht="18" customHeight="1" x14ac:dyDescent="0.15">
      <c r="B40" s="5"/>
      <c r="C40" s="5"/>
      <c r="D40" s="5"/>
      <c r="E40" s="5"/>
      <c r="F40" s="5"/>
      <c r="H40" s="77" t="s">
        <v>26</v>
      </c>
    </row>
    <row r="41" spans="1:9" ht="18" customHeight="1" x14ac:dyDescent="0.15">
      <c r="B41" s="28"/>
      <c r="C41" s="27"/>
      <c r="D41" s="27"/>
      <c r="E41" s="6"/>
      <c r="F41" s="6"/>
      <c r="H41" s="77" t="s">
        <v>25</v>
      </c>
    </row>
    <row r="42" spans="1:9" ht="18" customHeight="1" thickBot="1" x14ac:dyDescent="0.2">
      <c r="B42" s="140" t="s">
        <v>30</v>
      </c>
      <c r="C42" s="140"/>
      <c r="D42" s="140"/>
      <c r="I42" s="6"/>
    </row>
    <row r="43" spans="1:9" ht="18.75" customHeight="1" x14ac:dyDescent="0.15">
      <c r="B43" s="141" t="s">
        <v>15</v>
      </c>
      <c r="C43" s="142"/>
      <c r="D43" s="31">
        <v>159399</v>
      </c>
      <c r="E43" s="6"/>
      <c r="F43" s="6"/>
      <c r="G43" s="6"/>
      <c r="H43" s="6"/>
      <c r="I43" s="6"/>
    </row>
    <row r="44" spans="1:9" ht="18.75" customHeight="1" x14ac:dyDescent="0.15">
      <c r="B44" s="143" t="s">
        <v>16</v>
      </c>
      <c r="C44" s="144"/>
      <c r="D44" s="32">
        <v>0</v>
      </c>
      <c r="E44" s="6"/>
      <c r="F44" s="6"/>
      <c r="G44" s="6"/>
      <c r="H44" s="6"/>
      <c r="I44" s="6"/>
    </row>
    <row r="45" spans="1:9" ht="18.75" customHeight="1" thickBot="1" x14ac:dyDescent="0.2">
      <c r="B45" s="128" t="s">
        <v>3</v>
      </c>
      <c r="C45" s="129"/>
      <c r="D45" s="33">
        <v>126060</v>
      </c>
      <c r="E45" s="6"/>
      <c r="F45" s="6"/>
      <c r="G45" s="6"/>
      <c r="H45" s="6"/>
      <c r="I45" s="6"/>
    </row>
    <row r="46" spans="1:9" x14ac:dyDescent="0.15">
      <c r="B46" s="13"/>
    </row>
  </sheetData>
  <mergeCells count="48">
    <mergeCell ref="B45:C45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H16:H17"/>
    <mergeCell ref="I16:I17"/>
    <mergeCell ref="B18:B19"/>
    <mergeCell ref="B20:C20"/>
    <mergeCell ref="B21:C21"/>
    <mergeCell ref="F16:F17"/>
    <mergeCell ref="G16:G17"/>
    <mergeCell ref="B22:C22"/>
    <mergeCell ref="B13:C13"/>
    <mergeCell ref="B16:C17"/>
    <mergeCell ref="D16:D17"/>
    <mergeCell ref="E16:E17"/>
    <mergeCell ref="B12:C12"/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</mergeCells>
  <phoneticPr fontId="2"/>
  <printOptions horizontalCentered="1"/>
  <pageMargins left="0.78740157480314965" right="0.78740157480314965" top="0.59055118110236227" bottom="0.43307086614173229" header="0.39370078740157483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view="pageBreakPreview" zoomScale="85" zoomScaleNormal="90" zoomScaleSheetLayoutView="85" workbookViewId="0">
      <selection activeCell="D6" sqref="D6"/>
    </sheetView>
  </sheetViews>
  <sheetFormatPr defaultRowHeight="13.5" x14ac:dyDescent="0.15"/>
  <cols>
    <col min="1" max="1" width="3.125" style="1" customWidth="1"/>
    <col min="2" max="2" width="10" style="1" customWidth="1"/>
    <col min="3" max="4" width="17.5" style="1" customWidth="1"/>
    <col min="5" max="5" width="18.375" style="1" customWidth="1"/>
    <col min="6" max="6" width="26.25" style="1" customWidth="1"/>
    <col min="7" max="9" width="24.125" style="1" customWidth="1"/>
    <col min="10" max="10" width="3.125" style="1" customWidth="1"/>
    <col min="11" max="16384" width="9" style="1"/>
  </cols>
  <sheetData>
    <row r="1" spans="1:9" ht="16.5" customHeight="1" x14ac:dyDescent="0.2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1:9" ht="23.25" customHeight="1" x14ac:dyDescent="0.2">
      <c r="B2" s="80" t="s">
        <v>28</v>
      </c>
      <c r="C2" s="80"/>
      <c r="D2" s="80"/>
      <c r="E2" s="80"/>
      <c r="F2" s="80"/>
      <c r="G2" s="80"/>
      <c r="H2" s="80"/>
      <c r="I2" s="80"/>
    </row>
    <row r="3" spans="1:9" ht="15" thickBot="1" x14ac:dyDescent="0.2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 x14ac:dyDescent="0.15">
      <c r="A4" s="15"/>
      <c r="B4" s="81" t="s">
        <v>0</v>
      </c>
      <c r="C4" s="82"/>
      <c r="D4" s="85" t="s">
        <v>13</v>
      </c>
      <c r="E4" s="87" t="s">
        <v>14</v>
      </c>
      <c r="F4" s="89" t="s">
        <v>17</v>
      </c>
      <c r="G4" s="87" t="s">
        <v>10</v>
      </c>
      <c r="H4" s="87" t="s">
        <v>11</v>
      </c>
      <c r="I4" s="91" t="s">
        <v>12</v>
      </c>
    </row>
    <row r="5" spans="1:9" ht="18.75" customHeight="1" thickBot="1" x14ac:dyDescent="0.2">
      <c r="A5" s="15"/>
      <c r="B5" s="83"/>
      <c r="C5" s="84"/>
      <c r="D5" s="86"/>
      <c r="E5" s="88"/>
      <c r="F5" s="90"/>
      <c r="G5" s="88"/>
      <c r="H5" s="88"/>
      <c r="I5" s="92"/>
    </row>
    <row r="6" spans="1:9" ht="18.75" customHeight="1" x14ac:dyDescent="0.15">
      <c r="A6" s="15"/>
      <c r="B6" s="93" t="s">
        <v>7</v>
      </c>
      <c r="C6" s="44" t="s">
        <v>4</v>
      </c>
      <c r="D6" s="22">
        <v>4464</v>
      </c>
      <c r="E6" s="20">
        <v>78276</v>
      </c>
      <c r="F6" s="14">
        <v>2535561790</v>
      </c>
      <c r="G6" s="14">
        <f t="shared" ref="G6:G13" si="0">F6/D6</f>
        <v>568002.19310035848</v>
      </c>
      <c r="H6" s="14">
        <f>F6/E6</f>
        <v>32392.582528488936</v>
      </c>
      <c r="I6" s="29">
        <f>F6/$D$43</f>
        <v>15982.11024267255</v>
      </c>
    </row>
    <row r="7" spans="1:9" ht="18.75" customHeight="1" x14ac:dyDescent="0.15">
      <c r="A7" s="15"/>
      <c r="B7" s="94"/>
      <c r="C7" s="45" t="s">
        <v>1</v>
      </c>
      <c r="D7" s="23">
        <v>121088</v>
      </c>
      <c r="E7" s="3">
        <v>179507</v>
      </c>
      <c r="F7" s="4">
        <v>1994786110</v>
      </c>
      <c r="G7" s="14">
        <f t="shared" si="0"/>
        <v>16473.854634645879</v>
      </c>
      <c r="H7" s="14">
        <f>F7/E7</f>
        <v>11112.581180678191</v>
      </c>
      <c r="I7" s="29">
        <f t="shared" ref="I7:I12" si="1">F7/$D$43</f>
        <v>12573.50211156634</v>
      </c>
    </row>
    <row r="8" spans="1:9" ht="18.75" customHeight="1" x14ac:dyDescent="0.15">
      <c r="A8" s="16"/>
      <c r="B8" s="95" t="s">
        <v>5</v>
      </c>
      <c r="C8" s="96"/>
      <c r="D8" s="23">
        <v>29438</v>
      </c>
      <c r="E8" s="3">
        <v>52587</v>
      </c>
      <c r="F8" s="3">
        <v>432737730</v>
      </c>
      <c r="G8" s="14">
        <f t="shared" si="0"/>
        <v>14699.970446361845</v>
      </c>
      <c r="H8" s="14">
        <f>F8/E8</f>
        <v>8228.9868218380961</v>
      </c>
      <c r="I8" s="29">
        <f t="shared" si="1"/>
        <v>2727.6251497005987</v>
      </c>
    </row>
    <row r="9" spans="1:9" ht="18.75" customHeight="1" x14ac:dyDescent="0.15">
      <c r="A9" s="16"/>
      <c r="B9" s="95" t="s">
        <v>22</v>
      </c>
      <c r="C9" s="96"/>
      <c r="D9" s="54">
        <v>64804</v>
      </c>
      <c r="E9" s="3" t="s">
        <v>21</v>
      </c>
      <c r="F9" s="26">
        <v>883540780</v>
      </c>
      <c r="G9" s="14">
        <f t="shared" si="0"/>
        <v>13634.046972409111</v>
      </c>
      <c r="H9" s="43" t="s">
        <v>21</v>
      </c>
      <c r="I9" s="29">
        <f t="shared" si="1"/>
        <v>5569.1193192562241</v>
      </c>
    </row>
    <row r="10" spans="1:9" ht="18.75" customHeight="1" x14ac:dyDescent="0.15">
      <c r="A10" s="15"/>
      <c r="B10" s="95" t="s">
        <v>18</v>
      </c>
      <c r="C10" s="96"/>
      <c r="D10" s="42">
        <v>4327</v>
      </c>
      <c r="E10" s="3">
        <v>215314</v>
      </c>
      <c r="F10" s="3">
        <v>143096772</v>
      </c>
      <c r="G10" s="14">
        <f t="shared" si="0"/>
        <v>33070.666050381325</v>
      </c>
      <c r="H10" s="4">
        <f>F10/E10</f>
        <v>664.59576246783763</v>
      </c>
      <c r="I10" s="29">
        <f t="shared" si="1"/>
        <v>901.96515600378189</v>
      </c>
    </row>
    <row r="11" spans="1:9" ht="18.75" customHeight="1" x14ac:dyDescent="0.15">
      <c r="A11" s="15"/>
      <c r="B11" s="95" t="s">
        <v>19</v>
      </c>
      <c r="C11" s="96"/>
      <c r="D11" s="39">
        <v>743</v>
      </c>
      <c r="E11" s="40">
        <v>5385</v>
      </c>
      <c r="F11" s="40">
        <v>62353880</v>
      </c>
      <c r="G11" s="4">
        <f t="shared" si="0"/>
        <v>83921.776581426646</v>
      </c>
      <c r="H11" s="4">
        <f>F11/E11</f>
        <v>11579.179201485607</v>
      </c>
      <c r="I11" s="41">
        <f t="shared" si="1"/>
        <v>393.0279231011661</v>
      </c>
    </row>
    <row r="12" spans="1:9" ht="18.75" customHeight="1" thickBot="1" x14ac:dyDescent="0.2">
      <c r="A12" s="15"/>
      <c r="B12" s="78" t="s">
        <v>20</v>
      </c>
      <c r="C12" s="79"/>
      <c r="D12" s="35">
        <v>7604</v>
      </c>
      <c r="E12" s="36">
        <v>30074</v>
      </c>
      <c r="F12" s="36">
        <v>47763594</v>
      </c>
      <c r="G12" s="37">
        <f t="shared" si="0"/>
        <v>6281.3774329300368</v>
      </c>
      <c r="H12" s="37">
        <f>F12/E12</f>
        <v>1588.2022344882623</v>
      </c>
      <c r="I12" s="38">
        <f t="shared" si="1"/>
        <v>301.06267885282068</v>
      </c>
    </row>
    <row r="13" spans="1:9" ht="18.75" customHeight="1" thickTop="1" thickBot="1" x14ac:dyDescent="0.2">
      <c r="A13" s="15"/>
      <c r="B13" s="83" t="s">
        <v>6</v>
      </c>
      <c r="C13" s="84"/>
      <c r="D13" s="24">
        <f>SUM(D6:D12)-D10</f>
        <v>228141</v>
      </c>
      <c r="E13" s="25">
        <f>SUM(E6:E12)-E10</f>
        <v>345829</v>
      </c>
      <c r="F13" s="25">
        <f>SUM(F6:F12)</f>
        <v>6099840656</v>
      </c>
      <c r="G13" s="21">
        <f t="shared" si="0"/>
        <v>26737.152269868195</v>
      </c>
      <c r="H13" s="21">
        <f>F13/E13</f>
        <v>17638.314473337978</v>
      </c>
      <c r="I13" s="30">
        <f>F13/$D$43</f>
        <v>38448.412581153483</v>
      </c>
    </row>
    <row r="14" spans="1:9" ht="18.75" customHeight="1" x14ac:dyDescent="0.15">
      <c r="A14" s="8"/>
      <c r="B14" s="11"/>
      <c r="C14" s="11"/>
      <c r="D14" s="12"/>
      <c r="E14" s="12"/>
      <c r="F14" s="12"/>
      <c r="G14" s="12"/>
      <c r="H14" s="12"/>
      <c r="I14" s="12"/>
    </row>
    <row r="15" spans="1:9" ht="18.75" customHeight="1" thickBot="1" x14ac:dyDescent="0.2">
      <c r="B15" s="17" t="s">
        <v>9</v>
      </c>
      <c r="D15" s="5"/>
      <c r="E15" s="5"/>
      <c r="F15" s="5"/>
      <c r="G15" s="5"/>
      <c r="H15" s="5"/>
      <c r="I15" s="5"/>
    </row>
    <row r="16" spans="1:9" ht="18.75" customHeight="1" x14ac:dyDescent="0.15">
      <c r="A16" s="15"/>
      <c r="B16" s="101" t="s">
        <v>0</v>
      </c>
      <c r="C16" s="102"/>
      <c r="D16" s="147" t="s">
        <v>13</v>
      </c>
      <c r="E16" s="107" t="s">
        <v>14</v>
      </c>
      <c r="F16" s="114" t="s">
        <v>17</v>
      </c>
      <c r="G16" s="107" t="s">
        <v>10</v>
      </c>
      <c r="H16" s="107" t="s">
        <v>11</v>
      </c>
      <c r="I16" s="109" t="s">
        <v>12</v>
      </c>
    </row>
    <row r="17" spans="1:10" ht="18.75" customHeight="1" thickBot="1" x14ac:dyDescent="0.2">
      <c r="A17" s="15"/>
      <c r="B17" s="103"/>
      <c r="C17" s="104"/>
      <c r="D17" s="148"/>
      <c r="E17" s="108"/>
      <c r="F17" s="115"/>
      <c r="G17" s="108"/>
      <c r="H17" s="108"/>
      <c r="I17" s="110"/>
    </row>
    <row r="18" spans="1:10" ht="18.75" customHeight="1" x14ac:dyDescent="0.15">
      <c r="A18" s="15"/>
      <c r="B18" s="105" t="s">
        <v>7</v>
      </c>
      <c r="C18" s="48" t="s">
        <v>4</v>
      </c>
      <c r="D18" s="73" t="s">
        <v>21</v>
      </c>
      <c r="E18" s="74" t="s">
        <v>21</v>
      </c>
      <c r="F18" s="74" t="s">
        <v>21</v>
      </c>
      <c r="G18" s="74" t="s">
        <v>21</v>
      </c>
      <c r="H18" s="74" t="s">
        <v>21</v>
      </c>
      <c r="I18" s="75" t="s">
        <v>21</v>
      </c>
      <c r="J18" s="67"/>
    </row>
    <row r="19" spans="1:10" ht="18.75" customHeight="1" x14ac:dyDescent="0.15">
      <c r="A19" s="15"/>
      <c r="B19" s="111"/>
      <c r="C19" s="49" t="s">
        <v>1</v>
      </c>
      <c r="D19" s="5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66" t="s">
        <v>21</v>
      </c>
      <c r="J19" s="67"/>
    </row>
    <row r="20" spans="1:10" ht="18.75" customHeight="1" x14ac:dyDescent="0.15">
      <c r="A20" s="16"/>
      <c r="B20" s="112" t="s">
        <v>5</v>
      </c>
      <c r="C20" s="113"/>
      <c r="D20" s="5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66" t="s">
        <v>21</v>
      </c>
      <c r="J20" s="67"/>
    </row>
    <row r="21" spans="1:10" ht="18.75" customHeight="1" x14ac:dyDescent="0.15">
      <c r="A21" s="16"/>
      <c r="B21" s="112" t="s">
        <v>2</v>
      </c>
      <c r="C21" s="113"/>
      <c r="D21" s="5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66" t="s">
        <v>21</v>
      </c>
      <c r="J21" s="67"/>
    </row>
    <row r="22" spans="1:10" ht="18.75" customHeight="1" x14ac:dyDescent="0.15">
      <c r="A22" s="16"/>
      <c r="B22" s="145" t="s">
        <v>18</v>
      </c>
      <c r="C22" s="146"/>
      <c r="D22" s="5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66" t="s">
        <v>21</v>
      </c>
      <c r="J22" s="67"/>
    </row>
    <row r="23" spans="1:10" ht="18.75" customHeight="1" x14ac:dyDescent="0.15">
      <c r="A23" s="15"/>
      <c r="B23" s="112" t="s">
        <v>19</v>
      </c>
      <c r="C23" s="113"/>
      <c r="D23" s="5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63" t="s">
        <v>21</v>
      </c>
    </row>
    <row r="24" spans="1:10" ht="18.75" customHeight="1" thickBot="1" x14ac:dyDescent="0.2">
      <c r="A24" s="15"/>
      <c r="B24" s="116" t="s">
        <v>20</v>
      </c>
      <c r="C24" s="117"/>
      <c r="D24" s="61" t="s">
        <v>24</v>
      </c>
      <c r="E24" s="62" t="s">
        <v>24</v>
      </c>
      <c r="F24" s="62" t="s">
        <v>24</v>
      </c>
      <c r="G24" s="62" t="s">
        <v>21</v>
      </c>
      <c r="H24" s="62" t="s">
        <v>21</v>
      </c>
      <c r="I24" s="64" t="s">
        <v>21</v>
      </c>
    </row>
    <row r="25" spans="1:10" ht="18.75" customHeight="1" thickTop="1" thickBot="1" x14ac:dyDescent="0.2">
      <c r="A25" s="15"/>
      <c r="B25" s="103" t="s">
        <v>6</v>
      </c>
      <c r="C25" s="104"/>
      <c r="D25" s="24">
        <f>SUM(D18:D24)</f>
        <v>0</v>
      </c>
      <c r="E25" s="25">
        <f>SUM(E18:E24)</f>
        <v>0</v>
      </c>
      <c r="F25" s="25">
        <f>SUM(F18:F24)</f>
        <v>0</v>
      </c>
      <c r="G25" s="21" t="s">
        <v>24</v>
      </c>
      <c r="H25" s="21" t="s">
        <v>24</v>
      </c>
      <c r="I25" s="30" t="s">
        <v>21</v>
      </c>
    </row>
    <row r="26" spans="1:10" ht="18.75" customHeight="1" x14ac:dyDescent="0.15">
      <c r="A26" s="8"/>
      <c r="B26" s="11"/>
      <c r="C26" s="11"/>
      <c r="D26" s="12"/>
      <c r="E26" s="12"/>
      <c r="F26" s="12"/>
      <c r="G26" s="12"/>
      <c r="H26" s="12"/>
      <c r="I26" s="12"/>
    </row>
    <row r="27" spans="1:10" ht="29.25" customHeight="1" x14ac:dyDescent="0.2">
      <c r="B27" s="80" t="s">
        <v>36</v>
      </c>
      <c r="C27" s="80"/>
      <c r="D27" s="80"/>
      <c r="E27" s="80"/>
      <c r="F27" s="80"/>
      <c r="G27" s="80"/>
      <c r="H27" s="80"/>
      <c r="I27" s="80"/>
    </row>
    <row r="28" spans="1:10" ht="18.75" customHeight="1" thickBot="1" x14ac:dyDescent="0.2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 x14ac:dyDescent="0.15">
      <c r="A29" s="15"/>
      <c r="B29" s="118" t="s">
        <v>0</v>
      </c>
      <c r="C29" s="119"/>
      <c r="D29" s="122" t="s">
        <v>13</v>
      </c>
      <c r="E29" s="124" t="s">
        <v>14</v>
      </c>
      <c r="F29" s="126" t="s">
        <v>17</v>
      </c>
      <c r="G29" s="124" t="s">
        <v>10</v>
      </c>
      <c r="H29" s="124" t="s">
        <v>11</v>
      </c>
      <c r="I29" s="130" t="s">
        <v>12</v>
      </c>
      <c r="J29" s="55"/>
    </row>
    <row r="30" spans="1:10" ht="18.75" customHeight="1" thickBot="1" x14ac:dyDescent="0.2">
      <c r="A30" s="15"/>
      <c r="B30" s="120"/>
      <c r="C30" s="121"/>
      <c r="D30" s="123"/>
      <c r="E30" s="125"/>
      <c r="F30" s="127"/>
      <c r="G30" s="125"/>
      <c r="H30" s="125"/>
      <c r="I30" s="131"/>
      <c r="J30" s="55"/>
    </row>
    <row r="31" spans="1:10" ht="18.75" customHeight="1" x14ac:dyDescent="0.15">
      <c r="A31" s="15"/>
      <c r="B31" s="132" t="s">
        <v>7</v>
      </c>
      <c r="C31" s="46" t="s">
        <v>4</v>
      </c>
      <c r="D31" s="22">
        <v>10387</v>
      </c>
      <c r="E31" s="20">
        <v>190370</v>
      </c>
      <c r="F31" s="14">
        <v>5941670450</v>
      </c>
      <c r="G31" s="51">
        <f t="shared" ref="G31:G38" si="2">F31/D31</f>
        <v>572029.50322518533</v>
      </c>
      <c r="H31" s="51">
        <f>F31/E31</f>
        <v>31211.170089825078</v>
      </c>
      <c r="I31" s="52">
        <f t="shared" ref="I31:I38" si="3">F31/$D$45</f>
        <v>47075.786950837857</v>
      </c>
      <c r="J31" s="55"/>
    </row>
    <row r="32" spans="1:10" ht="18.75" customHeight="1" x14ac:dyDescent="0.15">
      <c r="A32" s="15"/>
      <c r="B32" s="133"/>
      <c r="C32" s="47" t="s">
        <v>1</v>
      </c>
      <c r="D32" s="23">
        <v>159171</v>
      </c>
      <c r="E32" s="3">
        <v>290829</v>
      </c>
      <c r="F32" s="4">
        <v>3296200800</v>
      </c>
      <c r="G32" s="14">
        <f t="shared" si="2"/>
        <v>20708.551180805549</v>
      </c>
      <c r="H32" s="14">
        <f>F32/E32</f>
        <v>11333.810589727984</v>
      </c>
      <c r="I32" s="29">
        <f t="shared" si="3"/>
        <v>26115.761201125064</v>
      </c>
      <c r="J32" s="55"/>
    </row>
    <row r="33" spans="1:10" ht="18.75" customHeight="1" x14ac:dyDescent="0.15">
      <c r="A33" s="16"/>
      <c r="B33" s="134" t="s">
        <v>5</v>
      </c>
      <c r="C33" s="135"/>
      <c r="D33" s="23">
        <v>24934</v>
      </c>
      <c r="E33" s="3">
        <v>47916</v>
      </c>
      <c r="F33" s="3">
        <v>417139220</v>
      </c>
      <c r="G33" s="14">
        <f t="shared" si="2"/>
        <v>16729.735301195156</v>
      </c>
      <c r="H33" s="14">
        <f>F33/E33</f>
        <v>8705.6352784038736</v>
      </c>
      <c r="I33" s="29">
        <f t="shared" si="3"/>
        <v>3304.9892643505132</v>
      </c>
      <c r="J33" s="55"/>
    </row>
    <row r="34" spans="1:10" ht="18.75" customHeight="1" x14ac:dyDescent="0.15">
      <c r="A34" s="16"/>
      <c r="B34" s="134" t="s">
        <v>2</v>
      </c>
      <c r="C34" s="135"/>
      <c r="D34" s="54">
        <v>88661</v>
      </c>
      <c r="E34" s="3" t="s">
        <v>21</v>
      </c>
      <c r="F34" s="26">
        <v>1318708420</v>
      </c>
      <c r="G34" s="14">
        <f t="shared" si="2"/>
        <v>14873.601921927342</v>
      </c>
      <c r="H34" s="14" t="s">
        <v>21</v>
      </c>
      <c r="I34" s="29">
        <f t="shared" si="3"/>
        <v>10448.111714138573</v>
      </c>
      <c r="J34" s="55"/>
    </row>
    <row r="35" spans="1:10" ht="18.75" customHeight="1" x14ac:dyDescent="0.15">
      <c r="A35" s="15"/>
      <c r="B35" s="149" t="s">
        <v>18</v>
      </c>
      <c r="C35" s="150"/>
      <c r="D35" s="42">
        <v>9949</v>
      </c>
      <c r="E35" s="3">
        <v>491293</v>
      </c>
      <c r="F35" s="3">
        <v>335008746</v>
      </c>
      <c r="G35" s="14">
        <f t="shared" si="2"/>
        <v>33672.604884913053</v>
      </c>
      <c r="H35" s="14">
        <f>F35/E35</f>
        <v>681.89195856647666</v>
      </c>
      <c r="I35" s="29">
        <f t="shared" si="3"/>
        <v>2654.2704591371867</v>
      </c>
      <c r="J35" s="55"/>
    </row>
    <row r="36" spans="1:10" ht="18.75" customHeight="1" x14ac:dyDescent="0.15">
      <c r="A36" s="15"/>
      <c r="B36" s="134" t="s">
        <v>19</v>
      </c>
      <c r="C36" s="135"/>
      <c r="D36" s="39">
        <v>857</v>
      </c>
      <c r="E36" s="40">
        <v>9524</v>
      </c>
      <c r="F36" s="40">
        <v>108247320</v>
      </c>
      <c r="G36" s="14">
        <f t="shared" si="2"/>
        <v>126309.59159859977</v>
      </c>
      <c r="H36" s="14">
        <f>F36/E36</f>
        <v>11365.741285174296</v>
      </c>
      <c r="I36" s="29">
        <f t="shared" si="3"/>
        <v>857.64227706690963</v>
      </c>
      <c r="J36" s="55"/>
    </row>
    <row r="37" spans="1:10" ht="18.75" customHeight="1" thickBot="1" x14ac:dyDescent="0.2">
      <c r="A37" s="15"/>
      <c r="B37" s="138" t="s">
        <v>20</v>
      </c>
      <c r="C37" s="139"/>
      <c r="D37" s="50">
        <v>4610</v>
      </c>
      <c r="E37" s="36">
        <v>23214</v>
      </c>
      <c r="F37" s="36">
        <v>36343518</v>
      </c>
      <c r="G37" s="37">
        <f t="shared" si="2"/>
        <v>7883.6264642082433</v>
      </c>
      <c r="H37" s="37">
        <f>F37/E37</f>
        <v>1565.5861979839751</v>
      </c>
      <c r="I37" s="38">
        <f t="shared" si="3"/>
        <v>287.94927702729467</v>
      </c>
      <c r="J37" s="55"/>
    </row>
    <row r="38" spans="1:10" ht="18.75" customHeight="1" thickTop="1" thickBot="1" x14ac:dyDescent="0.2">
      <c r="A38" s="15"/>
      <c r="B38" s="120" t="s">
        <v>6</v>
      </c>
      <c r="C38" s="121"/>
      <c r="D38" s="24">
        <f>SUM(D31:D37)-D35</f>
        <v>288620</v>
      </c>
      <c r="E38" s="25">
        <f>SUM(E31:E37)-E35</f>
        <v>561853</v>
      </c>
      <c r="F38" s="25">
        <f>SUM(F31:F37)</f>
        <v>11453318474</v>
      </c>
      <c r="G38" s="21">
        <f t="shared" si="2"/>
        <v>39683.038160903612</v>
      </c>
      <c r="H38" s="21">
        <f>F38/E38</f>
        <v>20384.902232434462</v>
      </c>
      <c r="I38" s="30">
        <f t="shared" si="3"/>
        <v>90744.511143683398</v>
      </c>
      <c r="J38" s="55"/>
    </row>
    <row r="39" spans="1:10" ht="10.5" customHeight="1" x14ac:dyDescent="0.15">
      <c r="B39" s="5"/>
      <c r="C39" s="5"/>
      <c r="D39" s="5"/>
      <c r="E39" s="5"/>
      <c r="F39" s="5"/>
      <c r="G39" s="5"/>
      <c r="H39" s="5"/>
      <c r="I39" s="5"/>
      <c r="J39" s="55"/>
    </row>
    <row r="40" spans="1:10" ht="17.25" customHeight="1" x14ac:dyDescent="0.15">
      <c r="B40" s="5"/>
      <c r="C40" s="5"/>
      <c r="D40" s="5"/>
      <c r="E40" s="5"/>
      <c r="F40" s="5"/>
      <c r="G40" s="5"/>
      <c r="H40" s="77" t="s">
        <v>26</v>
      </c>
      <c r="I40" s="5"/>
      <c r="J40" s="55"/>
    </row>
    <row r="41" spans="1:10" ht="18" customHeight="1" x14ac:dyDescent="0.15">
      <c r="B41" s="28"/>
      <c r="C41" s="27"/>
      <c r="D41" s="27"/>
      <c r="E41" s="5"/>
      <c r="F41" s="5"/>
      <c r="G41" s="5"/>
      <c r="H41" s="77" t="s">
        <v>25</v>
      </c>
      <c r="I41" s="34"/>
      <c r="J41" s="55"/>
    </row>
    <row r="42" spans="1:10" ht="18" customHeight="1" thickBot="1" x14ac:dyDescent="0.2">
      <c r="B42" s="140" t="s">
        <v>31</v>
      </c>
      <c r="C42" s="140"/>
      <c r="D42" s="140"/>
      <c r="E42" s="55"/>
      <c r="F42" s="55"/>
      <c r="G42" s="55"/>
      <c r="H42" s="55"/>
      <c r="I42" s="5"/>
      <c r="J42" s="55"/>
    </row>
    <row r="43" spans="1:10" ht="18.75" customHeight="1" x14ac:dyDescent="0.15">
      <c r="B43" s="141" t="s">
        <v>15</v>
      </c>
      <c r="C43" s="142"/>
      <c r="D43" s="31">
        <v>158650</v>
      </c>
      <c r="E43" s="6"/>
      <c r="F43" s="6"/>
      <c r="G43" s="6"/>
      <c r="H43" s="6"/>
      <c r="I43" s="6"/>
    </row>
    <row r="44" spans="1:10" ht="18.75" customHeight="1" x14ac:dyDescent="0.15">
      <c r="B44" s="143" t="s">
        <v>16</v>
      </c>
      <c r="C44" s="144"/>
      <c r="D44" s="32">
        <v>0</v>
      </c>
      <c r="E44" s="6"/>
      <c r="F44" s="6"/>
      <c r="G44" s="6"/>
      <c r="H44" s="6"/>
      <c r="I44" s="6"/>
    </row>
    <row r="45" spans="1:10" ht="18.75" customHeight="1" thickBot="1" x14ac:dyDescent="0.2">
      <c r="B45" s="128" t="s">
        <v>3</v>
      </c>
      <c r="C45" s="129"/>
      <c r="D45" s="33">
        <v>126215</v>
      </c>
      <c r="E45" s="6"/>
      <c r="F45" s="6"/>
      <c r="G45" s="6"/>
      <c r="H45" s="6"/>
      <c r="I45" s="6"/>
    </row>
    <row r="46" spans="1:10" x14ac:dyDescent="0.15">
      <c r="B46" s="13"/>
    </row>
  </sheetData>
  <mergeCells count="48">
    <mergeCell ref="B45:C45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H16:H17"/>
    <mergeCell ref="I16:I17"/>
    <mergeCell ref="B18:B19"/>
    <mergeCell ref="B20:C20"/>
    <mergeCell ref="B21:C21"/>
    <mergeCell ref="F16:F17"/>
    <mergeCell ref="G16:G17"/>
    <mergeCell ref="B22:C22"/>
    <mergeCell ref="B13:C13"/>
    <mergeCell ref="B16:C17"/>
    <mergeCell ref="D16:D17"/>
    <mergeCell ref="E16:E17"/>
    <mergeCell ref="B12:C12"/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</mergeCells>
  <phoneticPr fontId="2"/>
  <printOptions horizontalCentered="1"/>
  <pageMargins left="0.78740157480314965" right="0.78740157480314965" top="0.59055118110236227" bottom="0.43307086614173229" header="0.39370078740157483" footer="0.31496062992125984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view="pageBreakPreview" zoomScale="85" zoomScaleNormal="90" zoomScaleSheetLayoutView="85" workbookViewId="0">
      <selection activeCell="D6" sqref="D6"/>
    </sheetView>
  </sheetViews>
  <sheetFormatPr defaultRowHeight="13.5" x14ac:dyDescent="0.15"/>
  <cols>
    <col min="1" max="1" width="3.125" style="1" customWidth="1"/>
    <col min="2" max="2" width="10" style="1" customWidth="1"/>
    <col min="3" max="4" width="17.5" style="1" customWidth="1"/>
    <col min="5" max="5" width="18.375" style="1" customWidth="1"/>
    <col min="6" max="6" width="26.25" style="1" customWidth="1"/>
    <col min="7" max="9" width="24.125" style="1" customWidth="1"/>
    <col min="10" max="10" width="3.125" style="1" customWidth="1"/>
    <col min="11" max="16384" width="9" style="1"/>
  </cols>
  <sheetData>
    <row r="1" spans="1:9" ht="16.5" customHeight="1" x14ac:dyDescent="0.2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1:9" ht="23.25" customHeight="1" x14ac:dyDescent="0.2">
      <c r="B2" s="80" t="s">
        <v>29</v>
      </c>
      <c r="C2" s="80"/>
      <c r="D2" s="80"/>
      <c r="E2" s="80"/>
      <c r="F2" s="80"/>
      <c r="G2" s="80"/>
      <c r="H2" s="80"/>
      <c r="I2" s="80"/>
    </row>
    <row r="3" spans="1:9" ht="15" thickBot="1" x14ac:dyDescent="0.2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 x14ac:dyDescent="0.15">
      <c r="A4" s="15"/>
      <c r="B4" s="81" t="s">
        <v>0</v>
      </c>
      <c r="C4" s="82"/>
      <c r="D4" s="85" t="s">
        <v>13</v>
      </c>
      <c r="E4" s="87" t="s">
        <v>14</v>
      </c>
      <c r="F4" s="89" t="s">
        <v>17</v>
      </c>
      <c r="G4" s="87" t="s">
        <v>10</v>
      </c>
      <c r="H4" s="87" t="s">
        <v>11</v>
      </c>
      <c r="I4" s="91" t="s">
        <v>12</v>
      </c>
    </row>
    <row r="5" spans="1:9" ht="18.75" customHeight="1" thickBot="1" x14ac:dyDescent="0.2">
      <c r="A5" s="15"/>
      <c r="B5" s="83"/>
      <c r="C5" s="84"/>
      <c r="D5" s="86"/>
      <c r="E5" s="88"/>
      <c r="F5" s="90"/>
      <c r="G5" s="88"/>
      <c r="H5" s="88"/>
      <c r="I5" s="92"/>
    </row>
    <row r="6" spans="1:9" ht="18.75" customHeight="1" x14ac:dyDescent="0.15">
      <c r="A6" s="15"/>
      <c r="B6" s="93" t="s">
        <v>7</v>
      </c>
      <c r="C6" s="44" t="s">
        <v>4</v>
      </c>
      <c r="D6" s="22">
        <v>4136</v>
      </c>
      <c r="E6" s="20">
        <v>77478</v>
      </c>
      <c r="F6" s="14">
        <v>2342673210</v>
      </c>
      <c r="G6" s="14">
        <f t="shared" ref="G6:G13" si="0">F6/D6</f>
        <v>566410.35058027075</v>
      </c>
      <c r="H6" s="14">
        <f>F6/E6</f>
        <v>30236.624719275151</v>
      </c>
      <c r="I6" s="29">
        <f>F6/$D$43</f>
        <v>14855.817025378265</v>
      </c>
    </row>
    <row r="7" spans="1:9" ht="18.75" customHeight="1" x14ac:dyDescent="0.15">
      <c r="A7" s="15"/>
      <c r="B7" s="94"/>
      <c r="C7" s="45" t="s">
        <v>1</v>
      </c>
      <c r="D7" s="23">
        <v>120437</v>
      </c>
      <c r="E7" s="3">
        <v>177406</v>
      </c>
      <c r="F7" s="4">
        <v>1943528890</v>
      </c>
      <c r="G7" s="14">
        <f t="shared" si="0"/>
        <v>16137.30738892533</v>
      </c>
      <c r="H7" s="14">
        <f>F7/E7</f>
        <v>10955.260194130977</v>
      </c>
      <c r="I7" s="29">
        <f t="shared" ref="I7:I12" si="1">F7/$D$43</f>
        <v>12324.68508630639</v>
      </c>
    </row>
    <row r="8" spans="1:9" ht="18.75" customHeight="1" x14ac:dyDescent="0.15">
      <c r="A8" s="16"/>
      <c r="B8" s="95" t="s">
        <v>5</v>
      </c>
      <c r="C8" s="96"/>
      <c r="D8" s="23">
        <v>27769</v>
      </c>
      <c r="E8" s="3">
        <v>49334</v>
      </c>
      <c r="F8" s="3">
        <v>411360820</v>
      </c>
      <c r="G8" s="14">
        <f t="shared" si="0"/>
        <v>14813.670639922215</v>
      </c>
      <c r="H8" s="14">
        <f>F8/E8</f>
        <v>8338.2823205091827</v>
      </c>
      <c r="I8" s="29">
        <f t="shared" si="1"/>
        <v>2608.6015954950726</v>
      </c>
    </row>
    <row r="9" spans="1:9" ht="18.75" customHeight="1" x14ac:dyDescent="0.15">
      <c r="A9" s="16"/>
      <c r="B9" s="97" t="s">
        <v>22</v>
      </c>
      <c r="C9" s="98"/>
      <c r="D9" s="54">
        <v>64720</v>
      </c>
      <c r="E9" s="3" t="s">
        <v>21</v>
      </c>
      <c r="F9" s="26">
        <v>842272490</v>
      </c>
      <c r="G9" s="14">
        <f t="shared" si="0"/>
        <v>13014.099042027194</v>
      </c>
      <c r="H9" s="43" t="s">
        <v>21</v>
      </c>
      <c r="I9" s="29">
        <f t="shared" si="1"/>
        <v>5341.1828604766197</v>
      </c>
    </row>
    <row r="10" spans="1:9" ht="18.75" customHeight="1" x14ac:dyDescent="0.15">
      <c r="A10" s="15"/>
      <c r="B10" s="97" t="s">
        <v>18</v>
      </c>
      <c r="C10" s="98"/>
      <c r="D10" s="42">
        <v>3999</v>
      </c>
      <c r="E10" s="3">
        <v>215068</v>
      </c>
      <c r="F10" s="3">
        <v>142972516</v>
      </c>
      <c r="G10" s="14">
        <f t="shared" si="0"/>
        <v>35752.06701675419</v>
      </c>
      <c r="H10" s="4">
        <f>F10/E10</f>
        <v>664.77819108375024</v>
      </c>
      <c r="I10" s="29">
        <f t="shared" si="1"/>
        <v>906.64524966073532</v>
      </c>
    </row>
    <row r="11" spans="1:9" ht="18.75" customHeight="1" x14ac:dyDescent="0.15">
      <c r="A11" s="15"/>
      <c r="B11" s="95" t="s">
        <v>19</v>
      </c>
      <c r="C11" s="96"/>
      <c r="D11" s="39">
        <v>755</v>
      </c>
      <c r="E11" s="40">
        <v>5599</v>
      </c>
      <c r="F11" s="40">
        <v>64469025</v>
      </c>
      <c r="G11" s="4">
        <f t="shared" si="0"/>
        <v>85389.437086092716</v>
      </c>
      <c r="H11" s="4">
        <f>F11/E11</f>
        <v>11514.382032505804</v>
      </c>
      <c r="I11" s="41">
        <f t="shared" si="1"/>
        <v>408.82357603967176</v>
      </c>
    </row>
    <row r="12" spans="1:9" ht="18.75" customHeight="1" thickBot="1" x14ac:dyDescent="0.2">
      <c r="A12" s="15"/>
      <c r="B12" s="78" t="s">
        <v>20</v>
      </c>
      <c r="C12" s="79"/>
      <c r="D12" s="35">
        <v>6652</v>
      </c>
      <c r="E12" s="36">
        <v>26676</v>
      </c>
      <c r="F12" s="36">
        <v>42540592</v>
      </c>
      <c r="G12" s="37">
        <f t="shared" si="0"/>
        <v>6395.1581479254355</v>
      </c>
      <c r="H12" s="37">
        <f>F12/E12</f>
        <v>1594.7140500824712</v>
      </c>
      <c r="I12" s="38">
        <f t="shared" si="1"/>
        <v>269.76671274747298</v>
      </c>
    </row>
    <row r="13" spans="1:9" ht="18.75" customHeight="1" thickTop="1" thickBot="1" x14ac:dyDescent="0.2">
      <c r="A13" s="15"/>
      <c r="B13" s="83" t="s">
        <v>6</v>
      </c>
      <c r="C13" s="84"/>
      <c r="D13" s="24">
        <f>SUM(D6:D12)-D10</f>
        <v>224469</v>
      </c>
      <c r="E13" s="25">
        <f>SUM(E6:E12)-E10</f>
        <v>336493</v>
      </c>
      <c r="F13" s="25">
        <f>SUM(F6:F12)</f>
        <v>5789817543</v>
      </c>
      <c r="G13" s="21">
        <f t="shared" si="0"/>
        <v>25793.394825120617</v>
      </c>
      <c r="H13" s="21">
        <f>F13/E13</f>
        <v>17206.353603195312</v>
      </c>
      <c r="I13" s="30">
        <f>F13/$D$43</f>
        <v>36715.522106104225</v>
      </c>
    </row>
    <row r="14" spans="1:9" ht="18.75" customHeight="1" x14ac:dyDescent="0.15">
      <c r="A14" s="8"/>
      <c r="B14" s="11"/>
      <c r="C14" s="11"/>
      <c r="D14" s="12"/>
      <c r="E14" s="12"/>
      <c r="F14" s="12"/>
      <c r="G14" s="12"/>
      <c r="H14" s="12"/>
      <c r="I14" s="12"/>
    </row>
    <row r="15" spans="1:9" ht="18.75" customHeight="1" thickBot="1" x14ac:dyDescent="0.2">
      <c r="B15" s="17" t="s">
        <v>9</v>
      </c>
      <c r="D15" s="5"/>
      <c r="E15" s="5"/>
      <c r="F15" s="5"/>
      <c r="G15" s="5"/>
      <c r="H15" s="5"/>
      <c r="I15" s="5"/>
    </row>
    <row r="16" spans="1:9" ht="18.75" customHeight="1" x14ac:dyDescent="0.15">
      <c r="A16" s="15"/>
      <c r="B16" s="101" t="s">
        <v>0</v>
      </c>
      <c r="C16" s="102"/>
      <c r="D16" s="147" t="s">
        <v>13</v>
      </c>
      <c r="E16" s="107" t="s">
        <v>14</v>
      </c>
      <c r="F16" s="114" t="s">
        <v>17</v>
      </c>
      <c r="G16" s="107" t="s">
        <v>10</v>
      </c>
      <c r="H16" s="107" t="s">
        <v>11</v>
      </c>
      <c r="I16" s="109" t="s">
        <v>12</v>
      </c>
    </row>
    <row r="17" spans="1:10" ht="18.75" customHeight="1" thickBot="1" x14ac:dyDescent="0.2">
      <c r="A17" s="15"/>
      <c r="B17" s="103"/>
      <c r="C17" s="104"/>
      <c r="D17" s="148"/>
      <c r="E17" s="108"/>
      <c r="F17" s="115"/>
      <c r="G17" s="108"/>
      <c r="H17" s="108"/>
      <c r="I17" s="110"/>
    </row>
    <row r="18" spans="1:10" ht="18.75" customHeight="1" x14ac:dyDescent="0.15">
      <c r="A18" s="15"/>
      <c r="B18" s="105" t="s">
        <v>7</v>
      </c>
      <c r="C18" s="48" t="s">
        <v>4</v>
      </c>
      <c r="D18" s="3" t="s">
        <v>21</v>
      </c>
      <c r="E18" s="3" t="s">
        <v>21</v>
      </c>
      <c r="F18" s="3">
        <v>-13050</v>
      </c>
      <c r="G18" s="3" t="s">
        <v>21</v>
      </c>
      <c r="H18" s="3" t="s">
        <v>21</v>
      </c>
      <c r="I18" s="66" t="s">
        <v>21</v>
      </c>
      <c r="J18" s="67"/>
    </row>
    <row r="19" spans="1:10" ht="18.75" customHeight="1" x14ac:dyDescent="0.15">
      <c r="A19" s="15"/>
      <c r="B19" s="111"/>
      <c r="C19" s="49" t="s">
        <v>1</v>
      </c>
      <c r="D19" s="53" t="s">
        <v>33</v>
      </c>
      <c r="E19" s="3" t="s">
        <v>33</v>
      </c>
      <c r="F19" s="4">
        <v>-7400</v>
      </c>
      <c r="G19" s="3" t="s">
        <v>21</v>
      </c>
      <c r="H19" s="3" t="s">
        <v>21</v>
      </c>
      <c r="I19" s="63" t="s">
        <v>21</v>
      </c>
    </row>
    <row r="20" spans="1:10" ht="18.75" customHeight="1" x14ac:dyDescent="0.15">
      <c r="A20" s="16"/>
      <c r="B20" s="112" t="s">
        <v>5</v>
      </c>
      <c r="C20" s="113"/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63" t="s">
        <v>21</v>
      </c>
    </row>
    <row r="21" spans="1:10" ht="18.75" customHeight="1" x14ac:dyDescent="0.15">
      <c r="A21" s="16"/>
      <c r="B21" s="112" t="s">
        <v>2</v>
      </c>
      <c r="C21" s="113"/>
      <c r="D21" s="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63" t="s">
        <v>21</v>
      </c>
    </row>
    <row r="22" spans="1:10" ht="18.75" customHeight="1" x14ac:dyDescent="0.15">
      <c r="A22" s="15"/>
      <c r="B22" s="145" t="s">
        <v>18</v>
      </c>
      <c r="C22" s="146"/>
      <c r="D22" s="5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63" t="s">
        <v>21</v>
      </c>
    </row>
    <row r="23" spans="1:10" ht="18.75" customHeight="1" x14ac:dyDescent="0.15">
      <c r="A23" s="15"/>
      <c r="B23" s="112" t="s">
        <v>19</v>
      </c>
      <c r="C23" s="113"/>
      <c r="D23" s="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63" t="s">
        <v>21</v>
      </c>
    </row>
    <row r="24" spans="1:10" ht="18.75" customHeight="1" thickBot="1" x14ac:dyDescent="0.2">
      <c r="A24" s="15"/>
      <c r="B24" s="116" t="s">
        <v>20</v>
      </c>
      <c r="C24" s="117"/>
      <c r="D24" s="68" t="s">
        <v>21</v>
      </c>
      <c r="E24" s="62" t="s">
        <v>21</v>
      </c>
      <c r="F24" s="68" t="s">
        <v>21</v>
      </c>
      <c r="G24" s="68" t="s">
        <v>21</v>
      </c>
      <c r="H24" s="68" t="s">
        <v>21</v>
      </c>
      <c r="I24" s="72" t="s">
        <v>21</v>
      </c>
    </row>
    <row r="25" spans="1:10" ht="18.75" customHeight="1" thickTop="1" thickBot="1" x14ac:dyDescent="0.2">
      <c r="A25" s="15"/>
      <c r="B25" s="103" t="s">
        <v>6</v>
      </c>
      <c r="C25" s="104"/>
      <c r="D25" s="69">
        <f>SUM(D18:D24)</f>
        <v>0</v>
      </c>
      <c r="E25" s="25">
        <f>SUM(E18:E24)</f>
        <v>0</v>
      </c>
      <c r="F25" s="70">
        <f>SUM(F18:F24)</f>
        <v>-20450</v>
      </c>
      <c r="G25" s="70" t="s">
        <v>21</v>
      </c>
      <c r="H25" s="71" t="s">
        <v>24</v>
      </c>
      <c r="I25" s="76" t="s">
        <v>21</v>
      </c>
    </row>
    <row r="26" spans="1:10" ht="18.75" customHeight="1" x14ac:dyDescent="0.15">
      <c r="A26" s="8"/>
      <c r="B26" s="11"/>
      <c r="C26" s="11"/>
      <c r="D26" s="65"/>
      <c r="E26" s="12"/>
      <c r="F26" s="12"/>
      <c r="G26" s="12"/>
      <c r="H26" s="12"/>
      <c r="I26" s="65"/>
    </row>
    <row r="27" spans="1:10" ht="29.25" customHeight="1" x14ac:dyDescent="0.2">
      <c r="B27" s="80" t="s">
        <v>37</v>
      </c>
      <c r="C27" s="80"/>
      <c r="D27" s="80"/>
      <c r="E27" s="80"/>
      <c r="F27" s="80"/>
      <c r="G27" s="80"/>
      <c r="H27" s="80"/>
      <c r="I27" s="80"/>
    </row>
    <row r="28" spans="1:10" ht="18.75" customHeight="1" thickBot="1" x14ac:dyDescent="0.2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 x14ac:dyDescent="0.15">
      <c r="A29" s="15"/>
      <c r="B29" s="118" t="s">
        <v>0</v>
      </c>
      <c r="C29" s="119"/>
      <c r="D29" s="122" t="s">
        <v>13</v>
      </c>
      <c r="E29" s="124" t="s">
        <v>14</v>
      </c>
      <c r="F29" s="126" t="s">
        <v>17</v>
      </c>
      <c r="G29" s="124" t="s">
        <v>10</v>
      </c>
      <c r="H29" s="124" t="s">
        <v>11</v>
      </c>
      <c r="I29" s="130" t="s">
        <v>12</v>
      </c>
    </row>
    <row r="30" spans="1:10" ht="18.75" customHeight="1" thickBot="1" x14ac:dyDescent="0.2">
      <c r="A30" s="15"/>
      <c r="B30" s="120"/>
      <c r="C30" s="121"/>
      <c r="D30" s="123"/>
      <c r="E30" s="125"/>
      <c r="F30" s="127"/>
      <c r="G30" s="125"/>
      <c r="H30" s="125"/>
      <c r="I30" s="131"/>
    </row>
    <row r="31" spans="1:10" ht="18.75" customHeight="1" x14ac:dyDescent="0.15">
      <c r="A31" s="15"/>
      <c r="B31" s="132" t="s">
        <v>7</v>
      </c>
      <c r="C31" s="46" t="s">
        <v>4</v>
      </c>
      <c r="D31" s="22">
        <v>10243</v>
      </c>
      <c r="E31" s="20">
        <v>196919</v>
      </c>
      <c r="F31" s="14">
        <v>5943437840</v>
      </c>
      <c r="G31" s="51">
        <f t="shared" ref="G31:G38" si="2">F31/D31</f>
        <v>580243.85824465484</v>
      </c>
      <c r="H31" s="51">
        <f>F31/E31</f>
        <v>30182.145145973725</v>
      </c>
      <c r="I31" s="52">
        <f t="shared" ref="I31:I38" si="3">F31/$D$45</f>
        <v>46950.665855643063</v>
      </c>
    </row>
    <row r="32" spans="1:10" ht="18.75" customHeight="1" x14ac:dyDescent="0.15">
      <c r="A32" s="15"/>
      <c r="B32" s="133"/>
      <c r="C32" s="47" t="s">
        <v>1</v>
      </c>
      <c r="D32" s="23">
        <v>158299</v>
      </c>
      <c r="E32" s="3">
        <v>287592</v>
      </c>
      <c r="F32" s="4">
        <v>3213443670</v>
      </c>
      <c r="G32" s="14">
        <f t="shared" si="2"/>
        <v>20299.835564343426</v>
      </c>
      <c r="H32" s="14">
        <f>F32/E32</f>
        <v>11173.619815572061</v>
      </c>
      <c r="I32" s="29">
        <f t="shared" si="3"/>
        <v>25384.85705709027</v>
      </c>
    </row>
    <row r="33" spans="1:9" ht="18.75" customHeight="1" x14ac:dyDescent="0.15">
      <c r="A33" s="16"/>
      <c r="B33" s="134" t="s">
        <v>5</v>
      </c>
      <c r="C33" s="135"/>
      <c r="D33" s="23">
        <v>23735</v>
      </c>
      <c r="E33" s="3">
        <v>45172</v>
      </c>
      <c r="F33" s="3">
        <v>399695410</v>
      </c>
      <c r="G33" s="14">
        <f t="shared" si="2"/>
        <v>16839.916157573203</v>
      </c>
      <c r="H33" s="14">
        <f>F33/E33</f>
        <v>8848.3000531302569</v>
      </c>
      <c r="I33" s="29">
        <f t="shared" si="3"/>
        <v>3157.4260796751691</v>
      </c>
    </row>
    <row r="34" spans="1:9" ht="18.75" customHeight="1" x14ac:dyDescent="0.15">
      <c r="A34" s="16"/>
      <c r="B34" s="134" t="s">
        <v>2</v>
      </c>
      <c r="C34" s="135"/>
      <c r="D34" s="54">
        <v>88523</v>
      </c>
      <c r="E34" s="3" t="s">
        <v>21</v>
      </c>
      <c r="F34" s="26">
        <v>1314258290</v>
      </c>
      <c r="G34" s="14">
        <f>F34/D34</f>
        <v>14846.517741152016</v>
      </c>
      <c r="H34" s="14" t="s">
        <v>21</v>
      </c>
      <c r="I34" s="29">
        <f>F34/$D$45</f>
        <v>10382.089202063371</v>
      </c>
    </row>
    <row r="35" spans="1:9" ht="18.75" customHeight="1" x14ac:dyDescent="0.15">
      <c r="A35" s="15"/>
      <c r="B35" s="149" t="s">
        <v>18</v>
      </c>
      <c r="C35" s="150"/>
      <c r="D35" s="42">
        <v>9783</v>
      </c>
      <c r="E35" s="3">
        <v>509147</v>
      </c>
      <c r="F35" s="3">
        <v>347441256</v>
      </c>
      <c r="G35" s="14">
        <f>F35/D35</f>
        <v>35514.796688132476</v>
      </c>
      <c r="H35" s="14">
        <f>F35/E35</f>
        <v>682.39870999927325</v>
      </c>
      <c r="I35" s="29">
        <f>F35/$D$45</f>
        <v>2744.6401820063356</v>
      </c>
    </row>
    <row r="36" spans="1:9" ht="18.75" customHeight="1" x14ac:dyDescent="0.15">
      <c r="A36" s="15"/>
      <c r="B36" s="134" t="s">
        <v>19</v>
      </c>
      <c r="C36" s="135"/>
      <c r="D36" s="39">
        <v>881</v>
      </c>
      <c r="E36" s="40">
        <v>9540</v>
      </c>
      <c r="F36" s="40">
        <v>110162600</v>
      </c>
      <c r="G36" s="14">
        <f>F36/D36</f>
        <v>125042.67877412032</v>
      </c>
      <c r="H36" s="14">
        <f>F36/E36</f>
        <v>11547.442348008386</v>
      </c>
      <c r="I36" s="29">
        <f>F36/$D$45</f>
        <v>870.23833034465872</v>
      </c>
    </row>
    <row r="37" spans="1:9" ht="18.75" customHeight="1" thickBot="1" x14ac:dyDescent="0.2">
      <c r="A37" s="15"/>
      <c r="B37" s="138" t="s">
        <v>20</v>
      </c>
      <c r="C37" s="139"/>
      <c r="D37" s="50">
        <v>4199</v>
      </c>
      <c r="E37" s="36">
        <v>20874</v>
      </c>
      <c r="F37" s="36">
        <v>32897148</v>
      </c>
      <c r="G37" s="37">
        <f>F37/D37</f>
        <v>7834.5196475351277</v>
      </c>
      <c r="H37" s="37">
        <f>F37/E37</f>
        <v>1575.9867778097155</v>
      </c>
      <c r="I37" s="38">
        <f>F37/$D$45</f>
        <v>259.87366990812785</v>
      </c>
    </row>
    <row r="38" spans="1:9" ht="18.75" customHeight="1" thickTop="1" thickBot="1" x14ac:dyDescent="0.2">
      <c r="A38" s="15"/>
      <c r="B38" s="120" t="s">
        <v>6</v>
      </c>
      <c r="C38" s="121"/>
      <c r="D38" s="24">
        <f>SUM(D31:D37)-D35</f>
        <v>285880</v>
      </c>
      <c r="E38" s="25">
        <f>SUM(E31:E37)-E35</f>
        <v>560097</v>
      </c>
      <c r="F38" s="25">
        <f>SUM(F31:F37)</f>
        <v>11361336214</v>
      </c>
      <c r="G38" s="21">
        <f t="shared" si="2"/>
        <v>39741.626605568767</v>
      </c>
      <c r="H38" s="21">
        <f>F38/E38</f>
        <v>20284.586801928952</v>
      </c>
      <c r="I38" s="30">
        <f t="shared" si="3"/>
        <v>89749.790376730991</v>
      </c>
    </row>
    <row r="39" spans="1:9" ht="10.5" customHeight="1" x14ac:dyDescent="0.15">
      <c r="B39" s="5"/>
      <c r="C39" s="5"/>
      <c r="D39" s="5"/>
      <c r="E39" s="5"/>
      <c r="F39" s="5"/>
      <c r="G39" s="5"/>
      <c r="H39" s="5"/>
      <c r="I39" s="5"/>
    </row>
    <row r="40" spans="1:9" ht="17.25" customHeight="1" x14ac:dyDescent="0.15">
      <c r="B40" s="5"/>
      <c r="C40" s="5"/>
      <c r="D40" s="5"/>
      <c r="E40" s="5"/>
      <c r="F40" s="5"/>
      <c r="G40" s="5"/>
      <c r="H40" s="77" t="s">
        <v>26</v>
      </c>
      <c r="I40" s="5"/>
    </row>
    <row r="41" spans="1:9" ht="18" customHeight="1" x14ac:dyDescent="0.15">
      <c r="B41" s="28"/>
      <c r="C41" s="27"/>
      <c r="D41" s="27"/>
      <c r="E41" s="6"/>
      <c r="F41" s="6"/>
      <c r="G41" s="6"/>
      <c r="H41" s="77" t="s">
        <v>25</v>
      </c>
      <c r="I41" s="34"/>
    </row>
    <row r="42" spans="1:9" ht="18" customHeight="1" thickBot="1" x14ac:dyDescent="0.2">
      <c r="B42" s="140" t="s">
        <v>32</v>
      </c>
      <c r="C42" s="140"/>
      <c r="D42" s="140"/>
    </row>
    <row r="43" spans="1:9" ht="18.75" customHeight="1" x14ac:dyDescent="0.15">
      <c r="B43" s="141" t="s">
        <v>15</v>
      </c>
      <c r="C43" s="142"/>
      <c r="D43" s="31">
        <v>157694</v>
      </c>
      <c r="E43" s="6"/>
      <c r="F43" s="6"/>
      <c r="G43" s="6"/>
      <c r="H43" s="6"/>
      <c r="I43" s="34"/>
    </row>
    <row r="44" spans="1:9" ht="18.75" customHeight="1" x14ac:dyDescent="0.15">
      <c r="B44" s="143" t="s">
        <v>16</v>
      </c>
      <c r="C44" s="144"/>
      <c r="D44" s="32">
        <v>0</v>
      </c>
      <c r="E44" s="6"/>
      <c r="F44" s="6"/>
      <c r="G44" s="6"/>
      <c r="H44" s="6"/>
      <c r="I44" s="6"/>
    </row>
    <row r="45" spans="1:9" ht="18.75" customHeight="1" thickBot="1" x14ac:dyDescent="0.2">
      <c r="B45" s="128" t="s">
        <v>3</v>
      </c>
      <c r="C45" s="129"/>
      <c r="D45" s="33">
        <v>126589</v>
      </c>
      <c r="E45" s="6"/>
      <c r="F45" s="6"/>
      <c r="G45" s="6"/>
      <c r="H45" s="6"/>
      <c r="I45" s="6"/>
    </row>
    <row r="46" spans="1:9" x14ac:dyDescent="0.15">
      <c r="B46" s="13"/>
    </row>
  </sheetData>
  <mergeCells count="48">
    <mergeCell ref="B45:C45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H16:H17"/>
    <mergeCell ref="I16:I17"/>
    <mergeCell ref="B18:B19"/>
    <mergeCell ref="B20:C20"/>
    <mergeCell ref="B21:C21"/>
    <mergeCell ref="F16:F17"/>
    <mergeCell ref="G16:G17"/>
    <mergeCell ref="B22:C22"/>
    <mergeCell ref="B13:C13"/>
    <mergeCell ref="B16:C17"/>
    <mergeCell ref="D16:D17"/>
    <mergeCell ref="E16:E17"/>
    <mergeCell ref="B12:C12"/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</mergeCells>
  <phoneticPr fontId="2"/>
  <printOptions horizontalCentered="1"/>
  <pageMargins left="0.78740157480314965" right="0.78740157480314965" top="0.59055118110236227" bottom="0.43307086614173229" header="0.39370078740157483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令和4年6月審査分</vt:lpstr>
      <vt:lpstr>令和4年7月審査分</vt:lpstr>
      <vt:lpstr>令和4年8月審査分</vt:lpstr>
      <vt:lpstr>令和4年6月審査分!Print_Area</vt:lpstr>
      <vt:lpstr>令和4年7月審査分!Print_Area</vt:lpstr>
      <vt:lpstr>令和4年8月審査分!Print_Area</vt:lpstr>
    </vt:vector>
  </TitlesOfParts>
  <Company>徳島県国民健康保険団体連合会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徳島県国民健康保険団体連合会</dc:creator>
  <cp:lastModifiedBy>CB280B</cp:lastModifiedBy>
  <cp:lastPrinted>2021-08-04T07:30:13Z</cp:lastPrinted>
  <dcterms:created xsi:type="dcterms:W3CDTF">2004-03-31T04:17:09Z</dcterms:created>
  <dcterms:modified xsi:type="dcterms:W3CDTF">2022-11-21T05:23:04Z</dcterms:modified>
</cp:coreProperties>
</file>