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y36shfs01\32.保険者支援係\4_2_広報関係\01_阿波の国保\令和4年度\2023年2月号\"/>
    </mc:Choice>
  </mc:AlternateContent>
  <bookViews>
    <workbookView xWindow="-15" yWindow="-15" windowWidth="9720" windowHeight="12585" activeTab="2"/>
  </bookViews>
  <sheets>
    <sheet name="令和4年9月審査分" sheetId="6" r:id="rId1"/>
    <sheet name="令和4年10月審査分" sheetId="7" r:id="rId2"/>
    <sheet name="令和4年11月審査分" sheetId="8" r:id="rId3"/>
  </sheets>
  <definedNames>
    <definedName name="_xlnm.Print_Area" localSheetId="1">令和4年10月審査分!$A$1:$K$45</definedName>
    <definedName name="_xlnm.Print_Area" localSheetId="2">令和4年11月審査分!$A$1:$K$45</definedName>
    <definedName name="_xlnm.Print_Area" localSheetId="0">令和4年9月審査分!$A$1:$K$45</definedName>
  </definedNames>
  <calcPr calcId="152511"/>
</workbook>
</file>

<file path=xl/calcChain.xml><?xml version="1.0" encoding="utf-8"?>
<calcChain xmlns="http://schemas.openxmlformats.org/spreadsheetml/2006/main">
  <c r="H35" i="8" l="1"/>
  <c r="G35" i="8"/>
  <c r="E38" i="8"/>
  <c r="D38" i="8"/>
  <c r="H10" i="8"/>
  <c r="G10" i="8"/>
  <c r="E13" i="8"/>
  <c r="D13" i="8"/>
  <c r="H35" i="7"/>
  <c r="G35" i="7"/>
  <c r="E38" i="7"/>
  <c r="D38" i="7"/>
  <c r="H10" i="7"/>
  <c r="H11" i="7"/>
  <c r="G10" i="7"/>
  <c r="E13" i="7"/>
  <c r="D13" i="7"/>
  <c r="H35" i="6"/>
  <c r="G35" i="6"/>
  <c r="E38" i="6"/>
  <c r="D38" i="6"/>
  <c r="H10" i="6"/>
  <c r="G10" i="6"/>
  <c r="E13" i="6"/>
  <c r="D13" i="6"/>
  <c r="D25" i="6"/>
  <c r="E25" i="6"/>
  <c r="F25" i="6"/>
  <c r="D25" i="7"/>
  <c r="E25" i="7"/>
  <c r="F38" i="8"/>
  <c r="I38" i="8" s="1"/>
  <c r="I37" i="8"/>
  <c r="H37" i="8"/>
  <c r="G37" i="8"/>
  <c r="I36" i="8"/>
  <c r="H36" i="8"/>
  <c r="G36" i="8"/>
  <c r="I35" i="8"/>
  <c r="I34" i="8"/>
  <c r="G34" i="8"/>
  <c r="I33" i="8"/>
  <c r="H33" i="8"/>
  <c r="G33" i="8"/>
  <c r="I32" i="8"/>
  <c r="H32" i="8"/>
  <c r="G32" i="8"/>
  <c r="I31" i="8"/>
  <c r="H31" i="8"/>
  <c r="G31" i="8"/>
  <c r="F25" i="8"/>
  <c r="E25" i="8"/>
  <c r="D25" i="8"/>
  <c r="F13" i="8"/>
  <c r="I13" i="8" s="1"/>
  <c r="I12" i="8"/>
  <c r="H12" i="8"/>
  <c r="G12" i="8"/>
  <c r="I11" i="8"/>
  <c r="H11" i="8"/>
  <c r="G11" i="8"/>
  <c r="I10" i="8"/>
  <c r="I9" i="8"/>
  <c r="G9" i="8"/>
  <c r="I8" i="8"/>
  <c r="H8" i="8"/>
  <c r="G8" i="8"/>
  <c r="I7" i="8"/>
  <c r="H7" i="8"/>
  <c r="G7" i="8"/>
  <c r="I6" i="8"/>
  <c r="H6" i="8"/>
  <c r="G6" i="8"/>
  <c r="F38" i="7"/>
  <c r="I38" i="7" s="1"/>
  <c r="I37" i="7"/>
  <c r="H37" i="7"/>
  <c r="G37" i="7"/>
  <c r="I36" i="7"/>
  <c r="H36" i="7"/>
  <c r="G36" i="7"/>
  <c r="I35" i="7"/>
  <c r="I34" i="7"/>
  <c r="G34" i="7"/>
  <c r="I33" i="7"/>
  <c r="H33" i="7"/>
  <c r="G33" i="7"/>
  <c r="I32" i="7"/>
  <c r="H32" i="7"/>
  <c r="G32" i="7"/>
  <c r="I31" i="7"/>
  <c r="H31" i="7"/>
  <c r="G31" i="7"/>
  <c r="F25" i="7"/>
  <c r="F13" i="7"/>
  <c r="I12" i="7"/>
  <c r="H12" i="7"/>
  <c r="G12" i="7"/>
  <c r="I11" i="7"/>
  <c r="G11" i="7"/>
  <c r="I10" i="7"/>
  <c r="I9" i="7"/>
  <c r="G9" i="7"/>
  <c r="I8" i="7"/>
  <c r="H8" i="7"/>
  <c r="G8" i="7"/>
  <c r="I7" i="7"/>
  <c r="H7" i="7"/>
  <c r="G7" i="7"/>
  <c r="I6" i="7"/>
  <c r="H6" i="7"/>
  <c r="G6" i="7"/>
  <c r="F38" i="6"/>
  <c r="I38" i="6" s="1"/>
  <c r="I37" i="6"/>
  <c r="H37" i="6"/>
  <c r="G37" i="6"/>
  <c r="I36" i="6"/>
  <c r="H36" i="6"/>
  <c r="G36" i="6"/>
  <c r="I35" i="6"/>
  <c r="I34" i="6"/>
  <c r="G34" i="6"/>
  <c r="I33" i="6"/>
  <c r="H33" i="6"/>
  <c r="G33" i="6"/>
  <c r="I32" i="6"/>
  <c r="H32" i="6"/>
  <c r="G32" i="6"/>
  <c r="I31" i="6"/>
  <c r="H31" i="6"/>
  <c r="G31" i="6"/>
  <c r="F13" i="6"/>
  <c r="I13" i="6" s="1"/>
  <c r="I12" i="6"/>
  <c r="H12" i="6"/>
  <c r="G12" i="6"/>
  <c r="I11" i="6"/>
  <c r="H11" i="6"/>
  <c r="G11" i="6"/>
  <c r="I10" i="6"/>
  <c r="I9" i="6"/>
  <c r="G9" i="6"/>
  <c r="I8" i="6"/>
  <c r="H8" i="6"/>
  <c r="G8" i="6"/>
  <c r="I7" i="6"/>
  <c r="H7" i="6"/>
  <c r="G7" i="6"/>
  <c r="I6" i="6"/>
  <c r="H6" i="6"/>
  <c r="G6" i="6"/>
  <c r="G13" i="7" l="1"/>
  <c r="G38" i="6"/>
  <c r="H38" i="8"/>
  <c r="G38" i="8"/>
  <c r="G13" i="8"/>
  <c r="H13" i="8"/>
  <c r="G38" i="7"/>
  <c r="H38" i="7"/>
  <c r="I13" i="7"/>
  <c r="H13" i="7"/>
  <c r="H38" i="6"/>
  <c r="G13" i="6"/>
  <c r="H13" i="6"/>
</calcChain>
</file>

<file path=xl/sharedStrings.xml><?xml version="1.0" encoding="utf-8"?>
<sst xmlns="http://schemas.openxmlformats.org/spreadsheetml/2006/main" count="324" uniqueCount="37">
  <si>
    <t>区分</t>
  </si>
  <si>
    <t>入院外</t>
  </si>
  <si>
    <t>調剤報酬</t>
  </si>
  <si>
    <t>後期高齢者</t>
    <rPh sb="0" eb="2">
      <t>コウキ</t>
    </rPh>
    <rPh sb="2" eb="5">
      <t>コウレイシャ</t>
    </rPh>
    <phoneticPr fontId="2"/>
  </si>
  <si>
    <t>入院</t>
    <phoneticPr fontId="2"/>
  </si>
  <si>
    <t>歯科</t>
    <rPh sb="0" eb="1">
      <t>ハ</t>
    </rPh>
    <rPh sb="1" eb="2">
      <t>カ</t>
    </rPh>
    <phoneticPr fontId="2"/>
  </si>
  <si>
    <t>合計</t>
    <phoneticPr fontId="2"/>
  </si>
  <si>
    <t>医科</t>
    <rPh sb="0" eb="2">
      <t>イカ</t>
    </rPh>
    <phoneticPr fontId="2"/>
  </si>
  <si>
    <t>【一般被保険者】</t>
    <rPh sb="3" eb="7">
      <t>ヒホケンシャ</t>
    </rPh>
    <phoneticPr fontId="2"/>
  </si>
  <si>
    <t>【退職被保険者】</t>
    <rPh sb="3" eb="7">
      <t>ヒホケンシャ</t>
    </rPh>
    <phoneticPr fontId="2"/>
  </si>
  <si>
    <t>1件当たり医療費（円）</t>
    <rPh sb="2" eb="3">
      <t>ア</t>
    </rPh>
    <rPh sb="9" eb="10">
      <t>エン</t>
    </rPh>
    <phoneticPr fontId="2"/>
  </si>
  <si>
    <t>1日当たり医療費（円）</t>
    <rPh sb="9" eb="10">
      <t>エン</t>
    </rPh>
    <phoneticPr fontId="2"/>
  </si>
  <si>
    <t>1人当たり医療費（円）</t>
    <rPh sb="9" eb="10">
      <t>エン</t>
    </rPh>
    <phoneticPr fontId="2"/>
  </si>
  <si>
    <t>件数（件）</t>
    <rPh sb="3" eb="4">
      <t>ケン</t>
    </rPh>
    <phoneticPr fontId="2"/>
  </si>
  <si>
    <t>日数（日）</t>
    <rPh sb="3" eb="4">
      <t>ニチ</t>
    </rPh>
    <phoneticPr fontId="2"/>
  </si>
  <si>
    <t>一般被保険者</t>
    <rPh sb="0" eb="2">
      <t>イッパン</t>
    </rPh>
    <rPh sb="2" eb="6">
      <t>ヒホケンシャ</t>
    </rPh>
    <phoneticPr fontId="2"/>
  </si>
  <si>
    <t>退職被保険者</t>
    <rPh sb="0" eb="2">
      <t>タイショク</t>
    </rPh>
    <rPh sb="2" eb="6">
      <t>ヒホケンシャ</t>
    </rPh>
    <phoneticPr fontId="2"/>
  </si>
  <si>
    <t>医療費（円）</t>
    <rPh sb="0" eb="3">
      <t>イリョウヒ</t>
    </rPh>
    <rPh sb="4" eb="5">
      <t>エン</t>
    </rPh>
    <phoneticPr fontId="2"/>
  </si>
  <si>
    <t>食事・生活療養費※</t>
    <rPh sb="0" eb="2">
      <t>ショクジ</t>
    </rPh>
    <rPh sb="3" eb="5">
      <t>セイカツ</t>
    </rPh>
    <rPh sb="5" eb="8">
      <t>リョウヨウヒ</t>
    </rPh>
    <phoneticPr fontId="2"/>
  </si>
  <si>
    <t>訪問看護療養費</t>
    <rPh sb="4" eb="7">
      <t>リョウヨウヒ</t>
    </rPh>
    <phoneticPr fontId="2"/>
  </si>
  <si>
    <t>柔道整復療養費</t>
    <rPh sb="0" eb="2">
      <t>ジュウドウ</t>
    </rPh>
    <rPh sb="2" eb="4">
      <t>セイフク</t>
    </rPh>
    <rPh sb="4" eb="7">
      <t>リョウヨウヒ</t>
    </rPh>
    <phoneticPr fontId="2"/>
  </si>
  <si>
    <t>-</t>
    <phoneticPr fontId="2"/>
  </si>
  <si>
    <t>調剤報酬</t>
    <rPh sb="0" eb="2">
      <t>チョウザイ</t>
    </rPh>
    <rPh sb="2" eb="4">
      <t>ホウシュウ</t>
    </rPh>
    <phoneticPr fontId="2"/>
  </si>
  <si>
    <t>＜徳島県内保険者分＞</t>
    <rPh sb="1" eb="3">
      <t>トクシマ</t>
    </rPh>
    <rPh sb="3" eb="5">
      <t>ケンナイ</t>
    </rPh>
    <rPh sb="5" eb="8">
      <t>ホケンシャ</t>
    </rPh>
    <rPh sb="8" eb="9">
      <t>ブン</t>
    </rPh>
    <phoneticPr fontId="2"/>
  </si>
  <si>
    <t>-</t>
  </si>
  <si>
    <t>※食事・生活療養費の件数・日数は、合計から除外しています。</t>
    <rPh sb="1" eb="3">
      <t>ショクジ</t>
    </rPh>
    <rPh sb="4" eb="6">
      <t>セイカツ</t>
    </rPh>
    <rPh sb="6" eb="9">
      <t>リョウヨウヒ</t>
    </rPh>
    <rPh sb="10" eb="12">
      <t>ケンスウ</t>
    </rPh>
    <rPh sb="13" eb="15">
      <t>ニッスウ</t>
    </rPh>
    <rPh sb="17" eb="19">
      <t>ゴウケイ</t>
    </rPh>
    <rPh sb="21" eb="23">
      <t>ジョガイ</t>
    </rPh>
    <phoneticPr fontId="2"/>
  </si>
  <si>
    <t>※食事・生活療養費は、医科と歯科の合計です。</t>
    <rPh sb="11" eb="13">
      <t>イカ</t>
    </rPh>
    <rPh sb="14" eb="16">
      <t>シカ</t>
    </rPh>
    <rPh sb="17" eb="19">
      <t>ゴウケイ</t>
    </rPh>
    <phoneticPr fontId="2"/>
  </si>
  <si>
    <t>（参考）被保険者数　[令和4年7月末現在]　</t>
    <rPh sb="4" eb="8">
      <t>ヒホケンシャ</t>
    </rPh>
    <rPh sb="8" eb="9">
      <t>スウ</t>
    </rPh>
    <rPh sb="11" eb="13">
      <t>レイワ</t>
    </rPh>
    <phoneticPr fontId="2"/>
  </si>
  <si>
    <t>（参考）被保険者数　[令和4年8月末現在]　</t>
    <rPh sb="4" eb="8">
      <t>ヒホケンシャ</t>
    </rPh>
    <rPh sb="8" eb="9">
      <t>スウ</t>
    </rPh>
    <rPh sb="11" eb="13">
      <t>レイワ</t>
    </rPh>
    <phoneticPr fontId="2"/>
  </si>
  <si>
    <t>（参考）被保険者数　[令和4年9月末現在]　</t>
    <rPh sb="4" eb="8">
      <t>ヒホケンシャ</t>
    </rPh>
    <rPh sb="8" eb="9">
      <t>スウ</t>
    </rPh>
    <phoneticPr fontId="2"/>
  </si>
  <si>
    <t>-</t>
    <phoneticPr fontId="2"/>
  </si>
  <si>
    <t>令和4年9月審査分（8月診療分)　国民健康保険診療報酬等決定状況</t>
    <rPh sb="0" eb="1">
      <t>レイ</t>
    </rPh>
    <rPh sb="1" eb="2">
      <t>ワ</t>
    </rPh>
    <rPh sb="27" eb="28">
      <t>トウ</t>
    </rPh>
    <phoneticPr fontId="2"/>
  </si>
  <si>
    <t>令和4年9月審査分（8月診療分)　後期高齢者医療診療報酬等決定状況</t>
    <rPh sb="28" eb="29">
      <t>トウ</t>
    </rPh>
    <phoneticPr fontId="2"/>
  </si>
  <si>
    <t>令和4年10月審査分（9月診療分)　国民健康保険診療報酬等決定状況</t>
    <rPh sb="0" eb="1">
      <t>レイ</t>
    </rPh>
    <rPh sb="1" eb="2">
      <t>ワ</t>
    </rPh>
    <rPh sb="28" eb="29">
      <t>トウ</t>
    </rPh>
    <phoneticPr fontId="2"/>
  </si>
  <si>
    <t>令和4年10月審査分（9月診療分)　後期高齢者医療診療報酬等決定状況</t>
    <rPh sb="29" eb="30">
      <t>トウ</t>
    </rPh>
    <phoneticPr fontId="2"/>
  </si>
  <si>
    <t>令和4年11月審査分（10月診療分)　国民健康保険診療報酬等決定状況</t>
    <rPh sb="0" eb="1">
      <t>レイ</t>
    </rPh>
    <rPh sb="1" eb="2">
      <t>ワ</t>
    </rPh>
    <rPh sb="29" eb="30">
      <t>トウ</t>
    </rPh>
    <phoneticPr fontId="2"/>
  </si>
  <si>
    <t>令和4年11月審査分（10月診療分)　後期高齢者医療診療報酬等決定状況</t>
    <rPh sb="30" eb="3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</si>
</sst>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人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1" fillId="0" borderId="0" xfId="0" applyFont="1"/>
    <xf numFmtId="38" fontId="5" fillId="0" borderId="1" xfId="1" applyFont="1" applyBorder="1" applyAlignment="1">
      <alignment horizontal="right"/>
    </xf>
    <xf numFmtId="38" fontId="5" fillId="0" borderId="1" xfId="1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Border="1" applyAlignment="1">
      <alignment vertical="center"/>
    </xf>
    <xf numFmtId="10" fontId="6" fillId="0" borderId="0" xfId="0" applyNumberFormat="1" applyFont="1" applyBorder="1"/>
    <xf numFmtId="0" fontId="8" fillId="0" borderId="0" xfId="0" applyFont="1"/>
    <xf numFmtId="38" fontId="5" fillId="0" borderId="2" xfId="1" applyNumberFormat="1" applyFont="1" applyBorder="1" applyAlignment="1">
      <alignment horizontal="right"/>
    </xf>
    <xf numFmtId="0" fontId="7" fillId="0" borderId="0" xfId="0" applyFont="1" applyBorder="1"/>
    <xf numFmtId="0" fontId="9" fillId="0" borderId="0" xfId="0" applyFont="1" applyBorder="1"/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5" fillId="0" borderId="2" xfId="1" applyFont="1" applyBorder="1" applyAlignment="1">
      <alignment horizontal="right"/>
    </xf>
    <xf numFmtId="38" fontId="5" fillId="0" borderId="3" xfId="1" applyNumberFormat="1" applyFont="1" applyBorder="1" applyAlignment="1">
      <alignment horizontal="right"/>
    </xf>
    <xf numFmtId="38" fontId="5" fillId="0" borderId="4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38" fontId="5" fillId="0" borderId="2" xfId="1" applyFont="1" applyFill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5" fillId="0" borderId="7" xfId="1" applyNumberFormat="1" applyFont="1" applyBorder="1" applyAlignment="1">
      <alignment horizontal="right"/>
    </xf>
    <xf numFmtId="38" fontId="5" fillId="0" borderId="8" xfId="1" applyNumberFormat="1" applyFont="1" applyBorder="1" applyAlignment="1">
      <alignment horizontal="right"/>
    </xf>
    <xf numFmtId="176" fontId="5" fillId="0" borderId="9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12" xfId="1" applyFont="1" applyFill="1" applyBorder="1" applyAlignment="1">
      <alignment horizontal="right"/>
    </xf>
    <xf numFmtId="38" fontId="5" fillId="0" borderId="13" xfId="1" applyFont="1" applyFill="1" applyBorder="1" applyAlignment="1">
      <alignment horizontal="right"/>
    </xf>
    <xf numFmtId="38" fontId="5" fillId="0" borderId="13" xfId="1" applyNumberFormat="1" applyFont="1" applyBorder="1" applyAlignment="1">
      <alignment horizontal="right"/>
    </xf>
    <xf numFmtId="38" fontId="5" fillId="0" borderId="14" xfId="1" applyNumberFormat="1" applyFont="1" applyBorder="1" applyAlignment="1">
      <alignment horizontal="right"/>
    </xf>
    <xf numFmtId="38" fontId="5" fillId="0" borderId="5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15" xfId="1" applyFont="1" applyBorder="1" applyAlignment="1">
      <alignment horizontal="right"/>
    </xf>
    <xf numFmtId="38" fontId="5" fillId="0" borderId="1" xfId="1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/>
    </xf>
    <xf numFmtId="0" fontId="0" fillId="0" borderId="0" xfId="0" applyFont="1"/>
    <xf numFmtId="38" fontId="5" fillId="0" borderId="9" xfId="1" applyFont="1" applyFill="1" applyBorder="1" applyAlignment="1">
      <alignment horizontal="right"/>
    </xf>
    <xf numFmtId="38" fontId="5" fillId="0" borderId="10" xfId="1" applyFont="1" applyFill="1" applyBorder="1" applyAlignment="1">
      <alignment horizontal="right"/>
    </xf>
    <xf numFmtId="38" fontId="5" fillId="0" borderId="19" xfId="1" applyFont="1" applyFill="1" applyBorder="1" applyAlignment="1">
      <alignment horizontal="right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/>
    </xf>
    <xf numFmtId="38" fontId="5" fillId="0" borderId="2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1" xfId="1" applyFont="1" applyBorder="1" applyAlignment="1">
      <alignment horizontal="right"/>
    </xf>
    <xf numFmtId="10" fontId="6" fillId="0" borderId="22" xfId="0" applyNumberFormat="1" applyFont="1" applyBorder="1"/>
    <xf numFmtId="38" fontId="5" fillId="0" borderId="23" xfId="1" applyFont="1" applyBorder="1" applyAlignment="1">
      <alignment horizontal="right"/>
    </xf>
    <xf numFmtId="0" fontId="4" fillId="0" borderId="24" xfId="0" applyFont="1" applyBorder="1"/>
    <xf numFmtId="38" fontId="5" fillId="0" borderId="25" xfId="1" applyFont="1" applyBorder="1" applyAlignment="1">
      <alignment horizontal="right"/>
    </xf>
    <xf numFmtId="38" fontId="5" fillId="0" borderId="26" xfId="1" applyFont="1" applyBorder="1" applyAlignment="1">
      <alignment horizontal="right"/>
    </xf>
    <xf numFmtId="38" fontId="5" fillId="0" borderId="27" xfId="1" applyFont="1" applyBorder="1" applyAlignment="1">
      <alignment horizontal="right"/>
    </xf>
    <xf numFmtId="38" fontId="5" fillId="0" borderId="27" xfId="1" applyNumberFormat="1" applyFont="1" applyBorder="1" applyAlignment="1">
      <alignment horizontal="right"/>
    </xf>
    <xf numFmtId="38" fontId="5" fillId="0" borderId="28" xfId="1" applyFont="1" applyBorder="1" applyAlignment="1">
      <alignment horizontal="right"/>
    </xf>
    <xf numFmtId="38" fontId="5" fillId="0" borderId="29" xfId="1" applyFont="1" applyBorder="1" applyAlignment="1">
      <alignment horizontal="right"/>
    </xf>
    <xf numFmtId="38" fontId="5" fillId="0" borderId="17" xfId="1" applyFont="1" applyBorder="1" applyAlignment="1">
      <alignment horizontal="right"/>
    </xf>
    <xf numFmtId="38" fontId="5" fillId="0" borderId="30" xfId="1" applyFont="1" applyBorder="1" applyAlignment="1">
      <alignment horizontal="right"/>
    </xf>
    <xf numFmtId="38" fontId="5" fillId="0" borderId="31" xfId="1" applyFont="1" applyBorder="1" applyAlignment="1">
      <alignment horizontal="right"/>
    </xf>
    <xf numFmtId="0" fontId="5" fillId="0" borderId="0" xfId="0" applyFont="1" applyAlignment="1"/>
    <xf numFmtId="38" fontId="5" fillId="0" borderId="16" xfId="1" applyFont="1" applyFill="1" applyBorder="1" applyAlignment="1">
      <alignment horizontal="right"/>
    </xf>
    <xf numFmtId="38" fontId="5" fillId="0" borderId="17" xfId="1" applyNumberFormat="1" applyFont="1" applyBorder="1" applyAlignment="1">
      <alignment horizontal="right"/>
    </xf>
    <xf numFmtId="38" fontId="5" fillId="0" borderId="9" xfId="1" applyNumberFormat="1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view="pageBreakPreview" topLeftCell="A28" zoomScale="85" zoomScaleNormal="85" zoomScaleSheetLayoutView="85" workbookViewId="0">
      <selection activeCell="F33" sqref="F33"/>
    </sheetView>
  </sheetViews>
  <sheetFormatPr defaultRowHeight="13.5" x14ac:dyDescent="0.15"/>
  <cols>
    <col min="1" max="1" width="3.125" style="1" customWidth="1"/>
    <col min="2" max="2" width="10" style="1" customWidth="1"/>
    <col min="3" max="4" width="17.5" style="1" customWidth="1"/>
    <col min="5" max="5" width="18.375" style="1" customWidth="1"/>
    <col min="6" max="6" width="26.25" style="1" customWidth="1"/>
    <col min="7" max="9" width="24.125" style="1" customWidth="1"/>
    <col min="10" max="10" width="3.125" style="1" customWidth="1"/>
    <col min="11" max="16384" width="9" style="1"/>
  </cols>
  <sheetData>
    <row r="1" spans="1:9" ht="16.5" customHeight="1" x14ac:dyDescent="0.2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1:9" ht="23.25" customHeight="1" x14ac:dyDescent="0.2">
      <c r="B2" s="101" t="s">
        <v>31</v>
      </c>
      <c r="C2" s="101"/>
      <c r="D2" s="101"/>
      <c r="E2" s="101"/>
      <c r="F2" s="101"/>
      <c r="G2" s="101"/>
      <c r="H2" s="101"/>
      <c r="I2" s="101"/>
    </row>
    <row r="3" spans="1:9" ht="15" thickBot="1" x14ac:dyDescent="0.2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 x14ac:dyDescent="0.15">
      <c r="A4" s="15"/>
      <c r="B4" s="127" t="s">
        <v>0</v>
      </c>
      <c r="C4" s="128"/>
      <c r="D4" s="129" t="s">
        <v>13</v>
      </c>
      <c r="E4" s="131" t="s">
        <v>14</v>
      </c>
      <c r="F4" s="133" t="s">
        <v>17</v>
      </c>
      <c r="G4" s="131" t="s">
        <v>10</v>
      </c>
      <c r="H4" s="131" t="s">
        <v>11</v>
      </c>
      <c r="I4" s="135" t="s">
        <v>12</v>
      </c>
    </row>
    <row r="5" spans="1:9" ht="18.75" customHeight="1" thickBot="1" x14ac:dyDescent="0.2">
      <c r="A5" s="15"/>
      <c r="B5" s="120"/>
      <c r="C5" s="121"/>
      <c r="D5" s="130"/>
      <c r="E5" s="132"/>
      <c r="F5" s="134"/>
      <c r="G5" s="132"/>
      <c r="H5" s="132"/>
      <c r="I5" s="136"/>
    </row>
    <row r="6" spans="1:9" ht="18.75" customHeight="1" x14ac:dyDescent="0.15">
      <c r="A6" s="15"/>
      <c r="B6" s="137" t="s">
        <v>7</v>
      </c>
      <c r="C6" s="44" t="s">
        <v>4</v>
      </c>
      <c r="D6" s="22">
        <v>3779</v>
      </c>
      <c r="E6" s="20">
        <v>72365</v>
      </c>
      <c r="F6" s="14">
        <v>2110050570</v>
      </c>
      <c r="G6" s="14">
        <f t="shared" ref="G6:G13" si="0">F6/D6</f>
        <v>558362.15136279434</v>
      </c>
      <c r="H6" s="14">
        <f>F6/E6</f>
        <v>29158.440820838805</v>
      </c>
      <c r="I6" s="29">
        <f>F6/$D$43</f>
        <v>13463.566738768401</v>
      </c>
    </row>
    <row r="7" spans="1:9" ht="18.75" customHeight="1" x14ac:dyDescent="0.15">
      <c r="A7" s="15"/>
      <c r="B7" s="138"/>
      <c r="C7" s="45" t="s">
        <v>1</v>
      </c>
      <c r="D7" s="23">
        <v>122138</v>
      </c>
      <c r="E7" s="3">
        <v>180966</v>
      </c>
      <c r="F7" s="4">
        <v>2005076530</v>
      </c>
      <c r="G7" s="14">
        <f t="shared" si="0"/>
        <v>16416.484059015213</v>
      </c>
      <c r="H7" s="14">
        <f>F7/E7</f>
        <v>11079.852182177867</v>
      </c>
      <c r="I7" s="29">
        <f t="shared" ref="I7:I13" si="1">F7/$D$43</f>
        <v>12793.760520153392</v>
      </c>
    </row>
    <row r="8" spans="1:9" ht="18.75" customHeight="1" x14ac:dyDescent="0.15">
      <c r="A8" s="16"/>
      <c r="B8" s="139" t="s">
        <v>5</v>
      </c>
      <c r="C8" s="140"/>
      <c r="D8" s="23">
        <v>25630</v>
      </c>
      <c r="E8" s="3">
        <v>43647</v>
      </c>
      <c r="F8" s="3">
        <v>359550330</v>
      </c>
      <c r="G8" s="14">
        <f t="shared" si="0"/>
        <v>14028.495122902848</v>
      </c>
      <c r="H8" s="14">
        <f>F8/E8</f>
        <v>8237.6871262629738</v>
      </c>
      <c r="I8" s="29">
        <f t="shared" si="1"/>
        <v>2294.1771788442029</v>
      </c>
    </row>
    <row r="9" spans="1:9" ht="18.75" customHeight="1" x14ac:dyDescent="0.15">
      <c r="A9" s="16"/>
      <c r="B9" s="141" t="s">
        <v>22</v>
      </c>
      <c r="C9" s="142"/>
      <c r="D9" s="50">
        <v>65808</v>
      </c>
      <c r="E9" s="40" t="s">
        <v>21</v>
      </c>
      <c r="F9" s="26">
        <v>858402080</v>
      </c>
      <c r="G9" s="14">
        <f t="shared" si="0"/>
        <v>13044.038414782397</v>
      </c>
      <c r="H9" s="43" t="s">
        <v>21</v>
      </c>
      <c r="I9" s="29">
        <f t="shared" si="1"/>
        <v>5477.1927540948045</v>
      </c>
    </row>
    <row r="10" spans="1:9" ht="18.75" customHeight="1" x14ac:dyDescent="0.15">
      <c r="A10" s="16"/>
      <c r="B10" s="141" t="s">
        <v>18</v>
      </c>
      <c r="C10" s="142"/>
      <c r="D10" s="40">
        <v>3660</v>
      </c>
      <c r="E10" s="40">
        <v>202360</v>
      </c>
      <c r="F10" s="26">
        <v>134330291</v>
      </c>
      <c r="G10" s="14">
        <f t="shared" si="0"/>
        <v>36702.265300546445</v>
      </c>
      <c r="H10" s="4">
        <f>F10/E10</f>
        <v>663.81839790472429</v>
      </c>
      <c r="I10" s="29">
        <f t="shared" si="1"/>
        <v>857.11919118444644</v>
      </c>
    </row>
    <row r="11" spans="1:9" ht="18.75" customHeight="1" x14ac:dyDescent="0.15">
      <c r="A11" s="15"/>
      <c r="B11" s="139" t="s">
        <v>19</v>
      </c>
      <c r="C11" s="140"/>
      <c r="D11" s="39">
        <v>753</v>
      </c>
      <c r="E11" s="40">
        <v>5694</v>
      </c>
      <c r="F11" s="40">
        <v>65820230</v>
      </c>
      <c r="G11" s="4">
        <f t="shared" si="0"/>
        <v>87410.664010624168</v>
      </c>
      <c r="H11" s="4">
        <f>F11/E11</f>
        <v>11559.57674745346</v>
      </c>
      <c r="I11" s="41">
        <f t="shared" si="1"/>
        <v>419.97811425253474</v>
      </c>
    </row>
    <row r="12" spans="1:9" ht="18.75" customHeight="1" thickBot="1" x14ac:dyDescent="0.2">
      <c r="A12" s="15"/>
      <c r="B12" s="125" t="s">
        <v>20</v>
      </c>
      <c r="C12" s="126"/>
      <c r="D12" s="35">
        <v>6214</v>
      </c>
      <c r="E12" s="36">
        <v>24215</v>
      </c>
      <c r="F12" s="36">
        <v>38996752</v>
      </c>
      <c r="G12" s="37">
        <f t="shared" si="0"/>
        <v>6275.6279369166396</v>
      </c>
      <c r="H12" s="37">
        <f>F12/E12</f>
        <v>1610.4378277926905</v>
      </c>
      <c r="I12" s="38">
        <f t="shared" si="1"/>
        <v>248.82596683320253</v>
      </c>
    </row>
    <row r="13" spans="1:9" ht="18.75" customHeight="1" thickTop="1" thickBot="1" x14ac:dyDescent="0.2">
      <c r="A13" s="15"/>
      <c r="B13" s="120" t="s">
        <v>6</v>
      </c>
      <c r="C13" s="121"/>
      <c r="D13" s="24">
        <f>SUM(D6:D12)-D10</f>
        <v>224322</v>
      </c>
      <c r="E13" s="25">
        <f>SUM(E6:E12)-E10</f>
        <v>326887</v>
      </c>
      <c r="F13" s="25">
        <f>SUM(F6:F12)</f>
        <v>5572226783</v>
      </c>
      <c r="G13" s="21">
        <f t="shared" si="0"/>
        <v>24840.304486407931</v>
      </c>
      <c r="H13" s="21">
        <f>F13/E13</f>
        <v>17046.339508759909</v>
      </c>
      <c r="I13" s="30">
        <f t="shared" si="1"/>
        <v>35554.620464130981</v>
      </c>
    </row>
    <row r="14" spans="1:9" ht="18.75" customHeight="1" x14ac:dyDescent="0.15">
      <c r="A14" s="8"/>
      <c r="B14" s="11"/>
      <c r="C14" s="11"/>
      <c r="D14" s="12"/>
      <c r="E14" s="12"/>
      <c r="F14" s="12"/>
      <c r="G14" s="12"/>
      <c r="H14" s="12"/>
      <c r="I14" s="12"/>
    </row>
    <row r="15" spans="1:9" ht="18.75" customHeight="1" thickBot="1" x14ac:dyDescent="0.2">
      <c r="B15" s="17" t="s">
        <v>9</v>
      </c>
      <c r="D15" s="5"/>
      <c r="E15" s="5"/>
      <c r="F15" s="5"/>
      <c r="G15" s="5"/>
      <c r="H15" s="5"/>
      <c r="I15" s="5"/>
    </row>
    <row r="16" spans="1:9" ht="18.75" customHeight="1" x14ac:dyDescent="0.15">
      <c r="A16" s="15"/>
      <c r="B16" s="122" t="s">
        <v>0</v>
      </c>
      <c r="C16" s="123"/>
      <c r="D16" s="114" t="s">
        <v>13</v>
      </c>
      <c r="E16" s="110" t="s">
        <v>14</v>
      </c>
      <c r="F16" s="116" t="s">
        <v>17</v>
      </c>
      <c r="G16" s="110" t="s">
        <v>10</v>
      </c>
      <c r="H16" s="110" t="s">
        <v>11</v>
      </c>
      <c r="I16" s="112" t="s">
        <v>12</v>
      </c>
    </row>
    <row r="17" spans="1:9" ht="18.75" customHeight="1" thickBot="1" x14ac:dyDescent="0.2">
      <c r="A17" s="15"/>
      <c r="B17" s="99"/>
      <c r="C17" s="100"/>
      <c r="D17" s="124"/>
      <c r="E17" s="111"/>
      <c r="F17" s="117"/>
      <c r="G17" s="111"/>
      <c r="H17" s="111"/>
      <c r="I17" s="113"/>
    </row>
    <row r="18" spans="1:9" ht="18.75" customHeight="1" x14ac:dyDescent="0.15">
      <c r="A18" s="15"/>
      <c r="B18" s="114" t="s">
        <v>7</v>
      </c>
      <c r="C18" s="48" t="s">
        <v>4</v>
      </c>
      <c r="D18" s="40" t="s">
        <v>21</v>
      </c>
      <c r="E18" s="40" t="s">
        <v>21</v>
      </c>
      <c r="F18" s="40" t="s">
        <v>21</v>
      </c>
      <c r="G18" s="40" t="s">
        <v>21</v>
      </c>
      <c r="H18" s="40" t="s">
        <v>21</v>
      </c>
      <c r="I18" s="52" t="s">
        <v>21</v>
      </c>
    </row>
    <row r="19" spans="1:9" ht="18.75" customHeight="1" x14ac:dyDescent="0.15">
      <c r="A19" s="15"/>
      <c r="B19" s="115"/>
      <c r="C19" s="49" t="s">
        <v>1</v>
      </c>
      <c r="D19" s="40" t="s">
        <v>30</v>
      </c>
      <c r="E19" s="40" t="s">
        <v>21</v>
      </c>
      <c r="F19" s="40" t="s">
        <v>21</v>
      </c>
      <c r="G19" s="40" t="s">
        <v>21</v>
      </c>
      <c r="H19" s="40" t="s">
        <v>21</v>
      </c>
      <c r="I19" s="53" t="s">
        <v>21</v>
      </c>
    </row>
    <row r="20" spans="1:9" ht="18.75" customHeight="1" x14ac:dyDescent="0.15">
      <c r="A20" s="16"/>
      <c r="B20" s="95" t="s">
        <v>5</v>
      </c>
      <c r="C20" s="96"/>
      <c r="D20" s="40" t="s">
        <v>21</v>
      </c>
      <c r="E20" s="40" t="s">
        <v>21</v>
      </c>
      <c r="F20" s="40" t="s">
        <v>21</v>
      </c>
      <c r="G20" s="40" t="s">
        <v>21</v>
      </c>
      <c r="H20" s="40" t="s">
        <v>21</v>
      </c>
      <c r="I20" s="53" t="s">
        <v>21</v>
      </c>
    </row>
    <row r="21" spans="1:9" ht="18.75" customHeight="1" x14ac:dyDescent="0.15">
      <c r="A21" s="16"/>
      <c r="B21" s="95" t="s">
        <v>2</v>
      </c>
      <c r="C21" s="96"/>
      <c r="D21" s="40" t="s">
        <v>30</v>
      </c>
      <c r="E21" s="40" t="s">
        <v>21</v>
      </c>
      <c r="F21" s="40" t="s">
        <v>21</v>
      </c>
      <c r="G21" s="40" t="s">
        <v>21</v>
      </c>
      <c r="H21" s="40" t="s">
        <v>21</v>
      </c>
      <c r="I21" s="53" t="s">
        <v>21</v>
      </c>
    </row>
    <row r="22" spans="1:9" ht="18.75" customHeight="1" x14ac:dyDescent="0.15">
      <c r="A22" s="15"/>
      <c r="B22" s="118" t="s">
        <v>18</v>
      </c>
      <c r="C22" s="119"/>
      <c r="D22" s="40" t="s">
        <v>21</v>
      </c>
      <c r="E22" s="40" t="s">
        <v>21</v>
      </c>
      <c r="F22" s="40" t="s">
        <v>21</v>
      </c>
      <c r="G22" s="40" t="s">
        <v>21</v>
      </c>
      <c r="H22" s="40" t="s">
        <v>21</v>
      </c>
      <c r="I22" s="53" t="s">
        <v>21</v>
      </c>
    </row>
    <row r="23" spans="1:9" ht="18.75" customHeight="1" x14ac:dyDescent="0.15">
      <c r="A23" s="15"/>
      <c r="B23" s="95" t="s">
        <v>19</v>
      </c>
      <c r="C23" s="96"/>
      <c r="D23" s="40" t="s">
        <v>21</v>
      </c>
      <c r="E23" s="40" t="s">
        <v>21</v>
      </c>
      <c r="F23" s="40" t="s">
        <v>21</v>
      </c>
      <c r="G23" s="40" t="s">
        <v>21</v>
      </c>
      <c r="H23" s="40" t="s">
        <v>21</v>
      </c>
      <c r="I23" s="53" t="s">
        <v>21</v>
      </c>
    </row>
    <row r="24" spans="1:9" ht="18.75" customHeight="1" thickBot="1" x14ac:dyDescent="0.2">
      <c r="A24" s="15"/>
      <c r="B24" s="97" t="s">
        <v>20</v>
      </c>
      <c r="C24" s="98"/>
      <c r="D24" s="54" t="s">
        <v>21</v>
      </c>
      <c r="E24" s="55" t="s">
        <v>21</v>
      </c>
      <c r="F24" s="40" t="s">
        <v>21</v>
      </c>
      <c r="G24" s="55" t="s">
        <v>21</v>
      </c>
      <c r="H24" s="55" t="s">
        <v>21</v>
      </c>
      <c r="I24" s="56" t="s">
        <v>21</v>
      </c>
    </row>
    <row r="25" spans="1:9" ht="18.75" customHeight="1" thickTop="1" thickBot="1" x14ac:dyDescent="0.2">
      <c r="A25" s="15"/>
      <c r="B25" s="99" t="s">
        <v>6</v>
      </c>
      <c r="C25" s="100"/>
      <c r="D25" s="24">
        <f>SUM(D18:D24)</f>
        <v>0</v>
      </c>
      <c r="E25" s="25">
        <f>SUM(E18:E24)</f>
        <v>0</v>
      </c>
      <c r="F25" s="25">
        <f>SUM(F18:F24)</f>
        <v>0</v>
      </c>
      <c r="G25" s="25" t="s">
        <v>24</v>
      </c>
      <c r="H25" s="25" t="s">
        <v>24</v>
      </c>
      <c r="I25" s="30" t="s">
        <v>21</v>
      </c>
    </row>
    <row r="26" spans="1:9" ht="18.75" customHeight="1" x14ac:dyDescent="0.15">
      <c r="A26" s="8"/>
      <c r="B26" s="11"/>
      <c r="C26" s="11"/>
      <c r="D26" s="12"/>
      <c r="E26" s="12"/>
      <c r="F26" s="12"/>
      <c r="G26" s="12"/>
      <c r="H26" s="12"/>
      <c r="I26" s="12"/>
    </row>
    <row r="27" spans="1:9" ht="29.25" customHeight="1" x14ac:dyDescent="0.2">
      <c r="B27" s="101" t="s">
        <v>32</v>
      </c>
      <c r="C27" s="101"/>
      <c r="D27" s="101"/>
      <c r="E27" s="101"/>
      <c r="F27" s="101"/>
      <c r="G27" s="101"/>
      <c r="H27" s="101"/>
      <c r="I27" s="101"/>
    </row>
    <row r="28" spans="1:9" ht="18.75" customHeight="1" thickBot="1" x14ac:dyDescent="0.2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 x14ac:dyDescent="0.15">
      <c r="A29" s="15"/>
      <c r="B29" s="102" t="s">
        <v>0</v>
      </c>
      <c r="C29" s="103"/>
      <c r="D29" s="104" t="s">
        <v>13</v>
      </c>
      <c r="E29" s="106" t="s">
        <v>14</v>
      </c>
      <c r="F29" s="108" t="s">
        <v>17</v>
      </c>
      <c r="G29" s="106" t="s">
        <v>10</v>
      </c>
      <c r="H29" s="106" t="s">
        <v>11</v>
      </c>
      <c r="I29" s="78" t="s">
        <v>12</v>
      </c>
    </row>
    <row r="30" spans="1:9" ht="18.75" customHeight="1" thickBot="1" x14ac:dyDescent="0.2">
      <c r="A30" s="15"/>
      <c r="B30" s="88"/>
      <c r="C30" s="89"/>
      <c r="D30" s="105"/>
      <c r="E30" s="107"/>
      <c r="F30" s="109"/>
      <c r="G30" s="107"/>
      <c r="H30" s="107"/>
      <c r="I30" s="79"/>
    </row>
    <row r="31" spans="1:9" ht="18.75" customHeight="1" x14ac:dyDescent="0.15">
      <c r="A31" s="15"/>
      <c r="B31" s="80" t="s">
        <v>7</v>
      </c>
      <c r="C31" s="46" t="s">
        <v>4</v>
      </c>
      <c r="D31" s="22">
        <v>9228</v>
      </c>
      <c r="E31" s="20">
        <v>181076</v>
      </c>
      <c r="F31" s="14">
        <v>5306821620</v>
      </c>
      <c r="G31" s="74">
        <f t="shared" ref="G31:G38" si="2">F31/D31</f>
        <v>575078.19895968796</v>
      </c>
      <c r="H31" s="74">
        <f>F31/E31</f>
        <v>29307.150699153946</v>
      </c>
      <c r="I31" s="75">
        <f t="shared" ref="I31:I38" si="3">F31/$D$45</f>
        <v>41766.922350422639</v>
      </c>
    </row>
    <row r="32" spans="1:9" ht="18.75" customHeight="1" x14ac:dyDescent="0.15">
      <c r="A32" s="15"/>
      <c r="B32" s="81"/>
      <c r="C32" s="47" t="s">
        <v>1</v>
      </c>
      <c r="D32" s="23">
        <v>158379</v>
      </c>
      <c r="E32" s="3">
        <v>289832</v>
      </c>
      <c r="F32" s="4">
        <v>3269558770</v>
      </c>
      <c r="G32" s="14">
        <f t="shared" si="2"/>
        <v>20643.890730463005</v>
      </c>
      <c r="H32" s="14">
        <f>F32/E32</f>
        <v>11280.875714206852</v>
      </c>
      <c r="I32" s="29">
        <f t="shared" si="3"/>
        <v>25732.805254293315</v>
      </c>
    </row>
    <row r="33" spans="1:9" ht="18.75" customHeight="1" x14ac:dyDescent="0.15">
      <c r="A33" s="16"/>
      <c r="B33" s="82" t="s">
        <v>5</v>
      </c>
      <c r="C33" s="83"/>
      <c r="D33" s="23">
        <v>22352</v>
      </c>
      <c r="E33" s="3">
        <v>40934</v>
      </c>
      <c r="F33" s="3">
        <v>354669470</v>
      </c>
      <c r="G33" s="14">
        <f t="shared" si="2"/>
        <v>15867.460182534001</v>
      </c>
      <c r="H33" s="14">
        <f>F33/E33</f>
        <v>8664.4224849758139</v>
      </c>
      <c r="I33" s="29">
        <f t="shared" si="3"/>
        <v>2791.3981803585766</v>
      </c>
    </row>
    <row r="34" spans="1:9" ht="18.75" customHeight="1" x14ac:dyDescent="0.15">
      <c r="A34" s="16"/>
      <c r="B34" s="82" t="s">
        <v>2</v>
      </c>
      <c r="C34" s="83"/>
      <c r="D34" s="50">
        <v>89744</v>
      </c>
      <c r="E34" s="3" t="s">
        <v>21</v>
      </c>
      <c r="F34" s="26">
        <v>1369473730</v>
      </c>
      <c r="G34" s="14">
        <f t="shared" si="2"/>
        <v>15259.780375289713</v>
      </c>
      <c r="H34" s="14" t="s">
        <v>21</v>
      </c>
      <c r="I34" s="29">
        <f t="shared" si="3"/>
        <v>10778.335327173418</v>
      </c>
    </row>
    <row r="35" spans="1:9" ht="18.75" customHeight="1" x14ac:dyDescent="0.15">
      <c r="A35" s="16"/>
      <c r="B35" s="84" t="s">
        <v>18</v>
      </c>
      <c r="C35" s="85"/>
      <c r="D35" s="42">
        <v>8778</v>
      </c>
      <c r="E35" s="3">
        <v>466598</v>
      </c>
      <c r="F35" s="3">
        <v>318800522</v>
      </c>
      <c r="G35" s="14">
        <f t="shared" si="2"/>
        <v>36318.127363864209</v>
      </c>
      <c r="H35" s="14">
        <f>F35/E35</f>
        <v>683.24451026365307</v>
      </c>
      <c r="I35" s="29">
        <f t="shared" si="3"/>
        <v>2509.0944450565885</v>
      </c>
    </row>
    <row r="36" spans="1:9" ht="18.75" customHeight="1" x14ac:dyDescent="0.15">
      <c r="A36" s="15"/>
      <c r="B36" s="82" t="s">
        <v>19</v>
      </c>
      <c r="C36" s="83"/>
      <c r="D36" s="39">
        <v>912</v>
      </c>
      <c r="E36" s="40">
        <v>9596</v>
      </c>
      <c r="F36" s="40">
        <v>111339325</v>
      </c>
      <c r="G36" s="14">
        <f t="shared" si="2"/>
        <v>122082.59320175438</v>
      </c>
      <c r="H36" s="14">
        <f>F36/E36</f>
        <v>11602.680804501875</v>
      </c>
      <c r="I36" s="29">
        <f t="shared" si="3"/>
        <v>876.28740417761969</v>
      </c>
    </row>
    <row r="37" spans="1:9" ht="18.75" customHeight="1" thickBot="1" x14ac:dyDescent="0.2">
      <c r="A37" s="15"/>
      <c r="B37" s="86" t="s">
        <v>20</v>
      </c>
      <c r="C37" s="87"/>
      <c r="D37" s="73">
        <v>3745</v>
      </c>
      <c r="E37" s="36">
        <v>18536</v>
      </c>
      <c r="F37" s="36">
        <v>29239047</v>
      </c>
      <c r="G37" s="37">
        <f t="shared" si="2"/>
        <v>7807.4891855807746</v>
      </c>
      <c r="H37" s="37">
        <f>F37/E37</f>
        <v>1577.4194540353906</v>
      </c>
      <c r="I37" s="38">
        <f t="shared" si="3"/>
        <v>230.12362070865274</v>
      </c>
    </row>
    <row r="38" spans="1:9" ht="18.75" customHeight="1" thickTop="1" thickBot="1" x14ac:dyDescent="0.2">
      <c r="A38" s="15"/>
      <c r="B38" s="88" t="s">
        <v>6</v>
      </c>
      <c r="C38" s="89"/>
      <c r="D38" s="24">
        <f>SUM(D31:D37)-D35</f>
        <v>284360</v>
      </c>
      <c r="E38" s="25">
        <f>SUM(E31:E37)-E35</f>
        <v>539974</v>
      </c>
      <c r="F38" s="25">
        <f>SUM(F31:F37)</f>
        <v>10759902484</v>
      </c>
      <c r="G38" s="21">
        <f t="shared" si="2"/>
        <v>37839.015628077083</v>
      </c>
      <c r="H38" s="21">
        <f>F38/E38</f>
        <v>19926.704774674337</v>
      </c>
      <c r="I38" s="30">
        <f t="shared" si="3"/>
        <v>84684.966582190813</v>
      </c>
    </row>
    <row r="39" spans="1:9" ht="10.5" customHeight="1" x14ac:dyDescent="0.15">
      <c r="B39" s="5"/>
      <c r="C39" s="5"/>
      <c r="D39" s="5"/>
      <c r="E39" s="5"/>
      <c r="F39" s="5"/>
      <c r="G39" s="5"/>
      <c r="H39" s="5"/>
      <c r="I39" s="5"/>
    </row>
    <row r="40" spans="1:9" ht="18" customHeight="1" x14ac:dyDescent="0.15">
      <c r="B40" s="5"/>
      <c r="C40" s="5"/>
      <c r="D40" s="5"/>
      <c r="E40" s="5"/>
      <c r="F40" s="5"/>
      <c r="H40" s="72" t="s">
        <v>26</v>
      </c>
    </row>
    <row r="41" spans="1:9" ht="18" customHeight="1" x14ac:dyDescent="0.15">
      <c r="B41" s="28"/>
      <c r="C41" s="27"/>
      <c r="D41" s="27"/>
      <c r="E41" s="6"/>
      <c r="F41" s="6"/>
      <c r="H41" s="72" t="s">
        <v>25</v>
      </c>
    </row>
    <row r="42" spans="1:9" ht="18" customHeight="1" thickBot="1" x14ac:dyDescent="0.2">
      <c r="B42" s="90" t="s">
        <v>27</v>
      </c>
      <c r="C42" s="90"/>
      <c r="D42" s="90"/>
      <c r="I42" s="6"/>
    </row>
    <row r="43" spans="1:9" ht="18.75" customHeight="1" x14ac:dyDescent="0.15">
      <c r="B43" s="91" t="s">
        <v>15</v>
      </c>
      <c r="C43" s="92"/>
      <c r="D43" s="31">
        <v>156723</v>
      </c>
      <c r="E43" s="6"/>
      <c r="F43" s="6"/>
      <c r="G43" s="6"/>
      <c r="H43" s="6"/>
      <c r="I43" s="6"/>
    </row>
    <row r="44" spans="1:9" ht="18.75" customHeight="1" x14ac:dyDescent="0.15">
      <c r="B44" s="93" t="s">
        <v>16</v>
      </c>
      <c r="C44" s="94"/>
      <c r="D44" s="32">
        <v>0</v>
      </c>
      <c r="E44" s="6"/>
      <c r="F44" s="6"/>
      <c r="G44" s="6"/>
      <c r="H44" s="6"/>
      <c r="I44" s="6"/>
    </row>
    <row r="45" spans="1:9" ht="18.75" customHeight="1" thickBot="1" x14ac:dyDescent="0.2">
      <c r="B45" s="76" t="s">
        <v>3</v>
      </c>
      <c r="C45" s="77"/>
      <c r="D45" s="33">
        <v>127058</v>
      </c>
      <c r="E45" s="6"/>
      <c r="F45" s="6"/>
      <c r="G45" s="6"/>
      <c r="H45" s="6"/>
      <c r="I45" s="6"/>
    </row>
    <row r="46" spans="1:9" x14ac:dyDescent="0.15">
      <c r="B46" s="13"/>
    </row>
  </sheetData>
  <mergeCells count="48">
    <mergeCell ref="B12:C12"/>
    <mergeCell ref="B2:I2"/>
    <mergeCell ref="B4:C5"/>
    <mergeCell ref="D4:D5"/>
    <mergeCell ref="E4:E5"/>
    <mergeCell ref="F4:F5"/>
    <mergeCell ref="G4:G5"/>
    <mergeCell ref="H4:H5"/>
    <mergeCell ref="I4:I5"/>
    <mergeCell ref="B6:B7"/>
    <mergeCell ref="B8:C8"/>
    <mergeCell ref="B9:C9"/>
    <mergeCell ref="B10:C10"/>
    <mergeCell ref="B11:C11"/>
    <mergeCell ref="B22:C22"/>
    <mergeCell ref="B13:C13"/>
    <mergeCell ref="B16:C17"/>
    <mergeCell ref="D16:D17"/>
    <mergeCell ref="E16:E17"/>
    <mergeCell ref="H16:H17"/>
    <mergeCell ref="I16:I17"/>
    <mergeCell ref="B18:B19"/>
    <mergeCell ref="B20:C20"/>
    <mergeCell ref="B21:C21"/>
    <mergeCell ref="F16:F17"/>
    <mergeCell ref="G16:G17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B45:C45"/>
    <mergeCell ref="I29:I30"/>
    <mergeCell ref="B31:B32"/>
    <mergeCell ref="B33:C33"/>
    <mergeCell ref="B34:C34"/>
    <mergeCell ref="B35:C35"/>
    <mergeCell ref="B36:C36"/>
    <mergeCell ref="B37:C37"/>
    <mergeCell ref="B38:C38"/>
    <mergeCell ref="B42:D42"/>
    <mergeCell ref="B43:C43"/>
    <mergeCell ref="B44:C44"/>
  </mergeCells>
  <phoneticPr fontId="2"/>
  <printOptions horizontalCentered="1"/>
  <pageMargins left="0.78740157480314965" right="0.78740157480314965" top="0.59055118110236227" bottom="0.43307086614173229" header="0.39370078740157483" footer="0.31496062992125984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view="pageBreakPreview" topLeftCell="A25" zoomScale="85" zoomScaleNormal="90" zoomScaleSheetLayoutView="85" workbookViewId="0">
      <selection activeCell="F33" sqref="F33"/>
    </sheetView>
  </sheetViews>
  <sheetFormatPr defaultRowHeight="13.5" x14ac:dyDescent="0.15"/>
  <cols>
    <col min="1" max="1" width="3.125" style="1" customWidth="1"/>
    <col min="2" max="2" width="10" style="1" customWidth="1"/>
    <col min="3" max="4" width="17.5" style="1" customWidth="1"/>
    <col min="5" max="5" width="18.375" style="1" customWidth="1"/>
    <col min="6" max="6" width="26.25" style="1" customWidth="1"/>
    <col min="7" max="9" width="24.125" style="1" customWidth="1"/>
    <col min="10" max="10" width="3.125" style="1" customWidth="1"/>
    <col min="11" max="16384" width="9" style="1"/>
  </cols>
  <sheetData>
    <row r="1" spans="1:9" ht="16.5" customHeight="1" x14ac:dyDescent="0.2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1:9" ht="23.25" customHeight="1" x14ac:dyDescent="0.2">
      <c r="B2" s="101" t="s">
        <v>33</v>
      </c>
      <c r="C2" s="101"/>
      <c r="D2" s="101"/>
      <c r="E2" s="101"/>
      <c r="F2" s="101"/>
      <c r="G2" s="101"/>
      <c r="H2" s="101"/>
      <c r="I2" s="101"/>
    </row>
    <row r="3" spans="1:9" ht="15" thickBot="1" x14ac:dyDescent="0.2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 x14ac:dyDescent="0.15">
      <c r="A4" s="15"/>
      <c r="B4" s="127" t="s">
        <v>0</v>
      </c>
      <c r="C4" s="128"/>
      <c r="D4" s="129" t="s">
        <v>13</v>
      </c>
      <c r="E4" s="131" t="s">
        <v>14</v>
      </c>
      <c r="F4" s="133" t="s">
        <v>17</v>
      </c>
      <c r="G4" s="131" t="s">
        <v>10</v>
      </c>
      <c r="H4" s="131" t="s">
        <v>11</v>
      </c>
      <c r="I4" s="135" t="s">
        <v>12</v>
      </c>
    </row>
    <row r="5" spans="1:9" ht="18.75" customHeight="1" thickBot="1" x14ac:dyDescent="0.2">
      <c r="A5" s="15"/>
      <c r="B5" s="120"/>
      <c r="C5" s="121"/>
      <c r="D5" s="130"/>
      <c r="E5" s="132"/>
      <c r="F5" s="134"/>
      <c r="G5" s="132"/>
      <c r="H5" s="132"/>
      <c r="I5" s="136"/>
    </row>
    <row r="6" spans="1:9" ht="18.75" customHeight="1" x14ac:dyDescent="0.15">
      <c r="A6" s="15"/>
      <c r="B6" s="137" t="s">
        <v>7</v>
      </c>
      <c r="C6" s="44" t="s">
        <v>4</v>
      </c>
      <c r="D6" s="22">
        <v>3964</v>
      </c>
      <c r="E6" s="20">
        <v>73599</v>
      </c>
      <c r="F6" s="14">
        <v>2245640110</v>
      </c>
      <c r="G6" s="14">
        <f t="shared" ref="G6:G13" si="0">F6/D6</f>
        <v>566508.60494450049</v>
      </c>
      <c r="H6" s="14">
        <f>F6/E6</f>
        <v>30511.82910093887</v>
      </c>
      <c r="I6" s="29">
        <f>F6/$D$43</f>
        <v>14398.728592404512</v>
      </c>
    </row>
    <row r="7" spans="1:9" ht="18.75" customHeight="1" x14ac:dyDescent="0.15">
      <c r="A7" s="15"/>
      <c r="B7" s="138"/>
      <c r="C7" s="45" t="s">
        <v>1</v>
      </c>
      <c r="D7" s="23">
        <v>118485</v>
      </c>
      <c r="E7" s="3">
        <v>173167</v>
      </c>
      <c r="F7" s="4">
        <v>1945708530</v>
      </c>
      <c r="G7" s="14">
        <f t="shared" si="0"/>
        <v>16421.559944296747</v>
      </c>
      <c r="H7" s="14">
        <f>F7/E7</f>
        <v>11236.023780512453</v>
      </c>
      <c r="I7" s="29">
        <f t="shared" ref="I7:I12" si="1">F7/$D$43</f>
        <v>12475.6094792929</v>
      </c>
    </row>
    <row r="8" spans="1:9" ht="18.75" customHeight="1" x14ac:dyDescent="0.15">
      <c r="A8" s="16"/>
      <c r="B8" s="139" t="s">
        <v>5</v>
      </c>
      <c r="C8" s="140"/>
      <c r="D8" s="23">
        <v>26564</v>
      </c>
      <c r="E8" s="3">
        <v>44546</v>
      </c>
      <c r="F8" s="3">
        <v>371646940</v>
      </c>
      <c r="G8" s="14">
        <f t="shared" si="0"/>
        <v>13990.624152989009</v>
      </c>
      <c r="H8" s="14">
        <f>F8/E8</f>
        <v>8342.9924123378078</v>
      </c>
      <c r="I8" s="29">
        <f t="shared" si="1"/>
        <v>2382.9479164662962</v>
      </c>
    </row>
    <row r="9" spans="1:9" ht="18.75" customHeight="1" x14ac:dyDescent="0.15">
      <c r="A9" s="16"/>
      <c r="B9" s="139" t="s">
        <v>22</v>
      </c>
      <c r="C9" s="140"/>
      <c r="D9" s="50">
        <v>63563</v>
      </c>
      <c r="E9" s="3" t="s">
        <v>21</v>
      </c>
      <c r="F9" s="26">
        <v>890603370</v>
      </c>
      <c r="G9" s="14">
        <f t="shared" si="0"/>
        <v>14011.348897943772</v>
      </c>
      <c r="H9" s="43" t="s">
        <v>21</v>
      </c>
      <c r="I9" s="29">
        <f t="shared" si="1"/>
        <v>5710.4235674303191</v>
      </c>
    </row>
    <row r="10" spans="1:9" ht="18.75" customHeight="1" x14ac:dyDescent="0.15">
      <c r="A10" s="15"/>
      <c r="B10" s="139" t="s">
        <v>18</v>
      </c>
      <c r="C10" s="140"/>
      <c r="D10" s="42">
        <v>3818</v>
      </c>
      <c r="E10" s="3">
        <v>203832</v>
      </c>
      <c r="F10" s="3">
        <v>135204909</v>
      </c>
      <c r="G10" s="14">
        <f t="shared" si="0"/>
        <v>35412.495809324253</v>
      </c>
      <c r="H10" s="4">
        <f>F10/E10</f>
        <v>663.31542152360771</v>
      </c>
      <c r="I10" s="29">
        <f t="shared" si="1"/>
        <v>866.91486333121748</v>
      </c>
    </row>
    <row r="11" spans="1:9" ht="18.75" customHeight="1" x14ac:dyDescent="0.15">
      <c r="A11" s="15"/>
      <c r="B11" s="139" t="s">
        <v>19</v>
      </c>
      <c r="C11" s="140"/>
      <c r="D11" s="39">
        <v>769</v>
      </c>
      <c r="E11" s="40">
        <v>5656</v>
      </c>
      <c r="F11" s="40">
        <v>66538410</v>
      </c>
      <c r="G11" s="4">
        <f t="shared" si="0"/>
        <v>86525.890767230172</v>
      </c>
      <c r="H11" s="4">
        <f>F11/E11</f>
        <v>11764.21676096181</v>
      </c>
      <c r="I11" s="41">
        <f t="shared" si="1"/>
        <v>426.63492796275995</v>
      </c>
    </row>
    <row r="12" spans="1:9" ht="18.75" customHeight="1" thickBot="1" x14ac:dyDescent="0.2">
      <c r="A12" s="15"/>
      <c r="B12" s="125" t="s">
        <v>20</v>
      </c>
      <c r="C12" s="126"/>
      <c r="D12" s="35">
        <v>6142</v>
      </c>
      <c r="E12" s="36">
        <v>24219</v>
      </c>
      <c r="F12" s="36">
        <v>39227404</v>
      </c>
      <c r="G12" s="37">
        <f t="shared" si="0"/>
        <v>6386.7476392054705</v>
      </c>
      <c r="H12" s="37">
        <f>F12/E12</f>
        <v>1619.6954457244312</v>
      </c>
      <c r="I12" s="38">
        <f t="shared" si="1"/>
        <v>251.52059809824252</v>
      </c>
    </row>
    <row r="13" spans="1:9" ht="18.75" customHeight="1" thickTop="1" thickBot="1" x14ac:dyDescent="0.2">
      <c r="A13" s="15"/>
      <c r="B13" s="120" t="s">
        <v>6</v>
      </c>
      <c r="C13" s="121"/>
      <c r="D13" s="24">
        <f>SUM(D6:D12)-D10</f>
        <v>219487</v>
      </c>
      <c r="E13" s="25">
        <f>SUM(E6:E12)-E10</f>
        <v>321187</v>
      </c>
      <c r="F13" s="25">
        <f>SUM(F6:F12)</f>
        <v>5694569673</v>
      </c>
      <c r="G13" s="21">
        <f t="shared" si="0"/>
        <v>25944.906409035615</v>
      </c>
      <c r="H13" s="21">
        <f>F13/E13</f>
        <v>17729.763885213288</v>
      </c>
      <c r="I13" s="30">
        <f>F13/$D$43</f>
        <v>36512.779944986243</v>
      </c>
    </row>
    <row r="14" spans="1:9" ht="18.75" customHeight="1" x14ac:dyDescent="0.15">
      <c r="A14" s="8"/>
      <c r="B14" s="11"/>
      <c r="C14" s="11"/>
      <c r="D14" s="12"/>
      <c r="E14" s="12"/>
      <c r="F14" s="12"/>
      <c r="G14" s="12"/>
      <c r="H14" s="12"/>
      <c r="I14" s="12"/>
    </row>
    <row r="15" spans="1:9" ht="18.75" customHeight="1" thickBot="1" x14ac:dyDescent="0.2">
      <c r="B15" s="17" t="s">
        <v>9</v>
      </c>
      <c r="D15" s="5"/>
      <c r="E15" s="5"/>
      <c r="F15" s="5"/>
      <c r="G15" s="5"/>
      <c r="H15" s="5"/>
      <c r="I15" s="5"/>
    </row>
    <row r="16" spans="1:9" ht="18.75" customHeight="1" x14ac:dyDescent="0.15">
      <c r="A16" s="15"/>
      <c r="B16" s="122" t="s">
        <v>0</v>
      </c>
      <c r="C16" s="123"/>
      <c r="D16" s="147" t="s">
        <v>13</v>
      </c>
      <c r="E16" s="110" t="s">
        <v>14</v>
      </c>
      <c r="F16" s="116" t="s">
        <v>17</v>
      </c>
      <c r="G16" s="110" t="s">
        <v>10</v>
      </c>
      <c r="H16" s="110" t="s">
        <v>11</v>
      </c>
      <c r="I16" s="112" t="s">
        <v>12</v>
      </c>
    </row>
    <row r="17" spans="1:10" ht="18.75" customHeight="1" thickBot="1" x14ac:dyDescent="0.2">
      <c r="A17" s="15"/>
      <c r="B17" s="99"/>
      <c r="C17" s="100"/>
      <c r="D17" s="148"/>
      <c r="E17" s="111"/>
      <c r="F17" s="117"/>
      <c r="G17" s="111"/>
      <c r="H17" s="111"/>
      <c r="I17" s="113"/>
    </row>
    <row r="18" spans="1:10" ht="18.75" customHeight="1" thickBot="1" x14ac:dyDescent="0.2">
      <c r="A18" s="15"/>
      <c r="B18" s="114" t="s">
        <v>7</v>
      </c>
      <c r="C18" s="48" t="s">
        <v>4</v>
      </c>
      <c r="D18" s="68" t="s">
        <v>21</v>
      </c>
      <c r="E18" s="69" t="s">
        <v>21</v>
      </c>
      <c r="F18" s="69" t="s">
        <v>21</v>
      </c>
      <c r="G18" s="69" t="s">
        <v>21</v>
      </c>
      <c r="H18" s="69" t="s">
        <v>21</v>
      </c>
      <c r="I18" s="70" t="s">
        <v>21</v>
      </c>
      <c r="J18" s="62"/>
    </row>
    <row r="19" spans="1:10" ht="18.75" customHeight="1" thickBot="1" x14ac:dyDescent="0.2">
      <c r="A19" s="15"/>
      <c r="B19" s="115"/>
      <c r="C19" s="49" t="s">
        <v>1</v>
      </c>
      <c r="D19" s="68" t="s">
        <v>21</v>
      </c>
      <c r="E19" s="69" t="s">
        <v>21</v>
      </c>
      <c r="F19" s="69" t="s">
        <v>21</v>
      </c>
      <c r="G19" s="3" t="s">
        <v>21</v>
      </c>
      <c r="H19" s="3" t="s">
        <v>21</v>
      </c>
      <c r="I19" s="61" t="s">
        <v>21</v>
      </c>
      <c r="J19" s="62"/>
    </row>
    <row r="20" spans="1:10" ht="18.75" customHeight="1" thickBot="1" x14ac:dyDescent="0.2">
      <c r="A20" s="16"/>
      <c r="B20" s="95" t="s">
        <v>5</v>
      </c>
      <c r="C20" s="96"/>
      <c r="D20" s="68" t="s">
        <v>21</v>
      </c>
      <c r="E20" s="69" t="s">
        <v>21</v>
      </c>
      <c r="F20" s="69" t="s">
        <v>21</v>
      </c>
      <c r="G20" s="3" t="s">
        <v>21</v>
      </c>
      <c r="H20" s="3" t="s">
        <v>21</v>
      </c>
      <c r="I20" s="61" t="s">
        <v>21</v>
      </c>
      <c r="J20" s="62"/>
    </row>
    <row r="21" spans="1:10" ht="18.75" customHeight="1" thickBot="1" x14ac:dyDescent="0.2">
      <c r="A21" s="16"/>
      <c r="B21" s="95" t="s">
        <v>2</v>
      </c>
      <c r="C21" s="96"/>
      <c r="D21" s="68" t="s">
        <v>21</v>
      </c>
      <c r="E21" s="69" t="s">
        <v>21</v>
      </c>
      <c r="F21" s="69" t="s">
        <v>21</v>
      </c>
      <c r="G21" s="3" t="s">
        <v>21</v>
      </c>
      <c r="H21" s="3" t="s">
        <v>21</v>
      </c>
      <c r="I21" s="61" t="s">
        <v>21</v>
      </c>
      <c r="J21" s="62"/>
    </row>
    <row r="22" spans="1:10" ht="18.75" customHeight="1" thickBot="1" x14ac:dyDescent="0.2">
      <c r="A22" s="16"/>
      <c r="B22" s="145" t="s">
        <v>18</v>
      </c>
      <c r="C22" s="146"/>
      <c r="D22" s="68" t="s">
        <v>21</v>
      </c>
      <c r="E22" s="69" t="s">
        <v>21</v>
      </c>
      <c r="F22" s="69" t="s">
        <v>21</v>
      </c>
      <c r="G22" s="3" t="s">
        <v>21</v>
      </c>
      <c r="H22" s="3" t="s">
        <v>21</v>
      </c>
      <c r="I22" s="61" t="s">
        <v>21</v>
      </c>
      <c r="J22" s="62"/>
    </row>
    <row r="23" spans="1:10" ht="18.75" customHeight="1" thickBot="1" x14ac:dyDescent="0.2">
      <c r="A23" s="15"/>
      <c r="B23" s="95" t="s">
        <v>19</v>
      </c>
      <c r="C23" s="96"/>
      <c r="D23" s="68" t="s">
        <v>21</v>
      </c>
      <c r="E23" s="69" t="s">
        <v>21</v>
      </c>
      <c r="F23" s="69" t="s">
        <v>21</v>
      </c>
      <c r="G23" s="3" t="s">
        <v>21</v>
      </c>
      <c r="H23" s="3" t="s">
        <v>21</v>
      </c>
      <c r="I23" s="58" t="s">
        <v>21</v>
      </c>
    </row>
    <row r="24" spans="1:10" ht="18.75" customHeight="1" thickBot="1" x14ac:dyDescent="0.2">
      <c r="A24" s="15"/>
      <c r="B24" s="97" t="s">
        <v>20</v>
      </c>
      <c r="C24" s="98"/>
      <c r="D24" s="68" t="s">
        <v>21</v>
      </c>
      <c r="E24" s="69" t="s">
        <v>21</v>
      </c>
      <c r="F24" s="69" t="s">
        <v>21</v>
      </c>
      <c r="G24" s="57" t="s">
        <v>21</v>
      </c>
      <c r="H24" s="57" t="s">
        <v>21</v>
      </c>
      <c r="I24" s="59" t="s">
        <v>21</v>
      </c>
    </row>
    <row r="25" spans="1:10" ht="18.75" customHeight="1" thickTop="1" thickBot="1" x14ac:dyDescent="0.2">
      <c r="A25" s="15"/>
      <c r="B25" s="99" t="s">
        <v>6</v>
      </c>
      <c r="C25" s="100"/>
      <c r="D25" s="24">
        <f>SUM(D18:D24)</f>
        <v>0</v>
      </c>
      <c r="E25" s="25">
        <f>SUM(E18:E24)</f>
        <v>0</v>
      </c>
      <c r="F25" s="25">
        <f>SUM(F18:F24)</f>
        <v>0</v>
      </c>
      <c r="G25" s="21" t="s">
        <v>24</v>
      </c>
      <c r="H25" s="21" t="s">
        <v>24</v>
      </c>
      <c r="I25" s="30" t="s">
        <v>21</v>
      </c>
    </row>
    <row r="26" spans="1:10" ht="18.75" customHeight="1" x14ac:dyDescent="0.15">
      <c r="A26" s="8"/>
      <c r="B26" s="11"/>
      <c r="C26" s="11"/>
      <c r="D26" s="12"/>
      <c r="E26" s="12"/>
      <c r="F26" s="12"/>
      <c r="G26" s="12"/>
      <c r="H26" s="12"/>
      <c r="I26" s="12"/>
    </row>
    <row r="27" spans="1:10" ht="29.25" customHeight="1" x14ac:dyDescent="0.2">
      <c r="B27" s="101" t="s">
        <v>34</v>
      </c>
      <c r="C27" s="101"/>
      <c r="D27" s="101"/>
      <c r="E27" s="101"/>
      <c r="F27" s="101"/>
      <c r="G27" s="101"/>
      <c r="H27" s="101"/>
      <c r="I27" s="101"/>
    </row>
    <row r="28" spans="1:10" ht="18.75" customHeight="1" thickBot="1" x14ac:dyDescent="0.2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 x14ac:dyDescent="0.15">
      <c r="A29" s="15"/>
      <c r="B29" s="102" t="s">
        <v>0</v>
      </c>
      <c r="C29" s="103"/>
      <c r="D29" s="104" t="s">
        <v>13</v>
      </c>
      <c r="E29" s="106" t="s">
        <v>14</v>
      </c>
      <c r="F29" s="108" t="s">
        <v>17</v>
      </c>
      <c r="G29" s="106" t="s">
        <v>10</v>
      </c>
      <c r="H29" s="106" t="s">
        <v>11</v>
      </c>
      <c r="I29" s="78" t="s">
        <v>12</v>
      </c>
      <c r="J29" s="51"/>
    </row>
    <row r="30" spans="1:10" ht="18.75" customHeight="1" thickBot="1" x14ac:dyDescent="0.2">
      <c r="A30" s="15"/>
      <c r="B30" s="88"/>
      <c r="C30" s="89"/>
      <c r="D30" s="105"/>
      <c r="E30" s="107"/>
      <c r="F30" s="109"/>
      <c r="G30" s="107"/>
      <c r="H30" s="107"/>
      <c r="I30" s="79"/>
      <c r="J30" s="51"/>
    </row>
    <row r="31" spans="1:10" ht="18.75" customHeight="1" x14ac:dyDescent="0.15">
      <c r="A31" s="15"/>
      <c r="B31" s="80" t="s">
        <v>7</v>
      </c>
      <c r="C31" s="46" t="s">
        <v>4</v>
      </c>
      <c r="D31" s="22">
        <v>9760</v>
      </c>
      <c r="E31" s="20">
        <v>183331</v>
      </c>
      <c r="F31" s="14">
        <v>5638390980</v>
      </c>
      <c r="G31" s="74">
        <f t="shared" ref="G31:G38" si="2">F31/D31</f>
        <v>577703.99385245901</v>
      </c>
      <c r="H31" s="74">
        <f>F31/E31</f>
        <v>30755.251321380452</v>
      </c>
      <c r="I31" s="75">
        <f t="shared" ref="I31:I38" si="3">F31/$D$45</f>
        <v>44236.899552012801</v>
      </c>
      <c r="J31" s="51"/>
    </row>
    <row r="32" spans="1:10" ht="18.75" customHeight="1" x14ac:dyDescent="0.15">
      <c r="A32" s="15"/>
      <c r="B32" s="81"/>
      <c r="C32" s="47" t="s">
        <v>1</v>
      </c>
      <c r="D32" s="23">
        <v>160685</v>
      </c>
      <c r="E32" s="3">
        <v>288228</v>
      </c>
      <c r="F32" s="4">
        <v>3308494540</v>
      </c>
      <c r="G32" s="14">
        <f t="shared" si="2"/>
        <v>20589.940193546379</v>
      </c>
      <c r="H32" s="14">
        <f>F32/E32</f>
        <v>11478.740927321425</v>
      </c>
      <c r="I32" s="29">
        <f t="shared" si="3"/>
        <v>25957.323845314964</v>
      </c>
      <c r="J32" s="51"/>
    </row>
    <row r="33" spans="1:10" ht="18.75" customHeight="1" x14ac:dyDescent="0.15">
      <c r="A33" s="16"/>
      <c r="B33" s="82" t="s">
        <v>5</v>
      </c>
      <c r="C33" s="83"/>
      <c r="D33" s="23">
        <v>24296</v>
      </c>
      <c r="E33" s="3">
        <v>44152</v>
      </c>
      <c r="F33" s="3">
        <v>385255180</v>
      </c>
      <c r="G33" s="14">
        <f t="shared" si="2"/>
        <v>15856.732795521897</v>
      </c>
      <c r="H33" s="14">
        <f>F33/E33</f>
        <v>8725.6563689074101</v>
      </c>
      <c r="I33" s="29">
        <f t="shared" si="3"/>
        <v>3022.5812221969418</v>
      </c>
      <c r="J33" s="51"/>
    </row>
    <row r="34" spans="1:10" ht="18.75" customHeight="1" x14ac:dyDescent="0.15">
      <c r="A34" s="16"/>
      <c r="B34" s="82" t="s">
        <v>2</v>
      </c>
      <c r="C34" s="83"/>
      <c r="D34" s="50">
        <v>89678</v>
      </c>
      <c r="E34" s="3" t="s">
        <v>21</v>
      </c>
      <c r="F34" s="26">
        <v>1351534040</v>
      </c>
      <c r="G34" s="14">
        <f t="shared" si="2"/>
        <v>15070.965454180512</v>
      </c>
      <c r="H34" s="14" t="s">
        <v>21</v>
      </c>
      <c r="I34" s="29">
        <f t="shared" si="3"/>
        <v>10603.67679018351</v>
      </c>
      <c r="J34" s="51"/>
    </row>
    <row r="35" spans="1:10" ht="18.75" customHeight="1" x14ac:dyDescent="0.15">
      <c r="A35" s="15"/>
      <c r="B35" s="143" t="s">
        <v>18</v>
      </c>
      <c r="C35" s="144"/>
      <c r="D35" s="42">
        <v>9266</v>
      </c>
      <c r="E35" s="3">
        <v>472027</v>
      </c>
      <c r="F35" s="3">
        <v>321589505</v>
      </c>
      <c r="G35" s="14">
        <f t="shared" si="2"/>
        <v>34706.400280595728</v>
      </c>
      <c r="H35" s="14">
        <f>F35/E35</f>
        <v>681.29472466617381</v>
      </c>
      <c r="I35" s="29">
        <f t="shared" si="3"/>
        <v>2523.0819714574882</v>
      </c>
      <c r="J35" s="51"/>
    </row>
    <row r="36" spans="1:10" ht="18.75" customHeight="1" x14ac:dyDescent="0.15">
      <c r="A36" s="15"/>
      <c r="B36" s="82" t="s">
        <v>19</v>
      </c>
      <c r="C36" s="83"/>
      <c r="D36" s="39">
        <v>912</v>
      </c>
      <c r="E36" s="40">
        <v>9644</v>
      </c>
      <c r="F36" s="40">
        <v>112736795</v>
      </c>
      <c r="G36" s="14">
        <f t="shared" si="2"/>
        <v>123614.90679824562</v>
      </c>
      <c r="H36" s="14">
        <f>F36/E36</f>
        <v>11689.837722936541</v>
      </c>
      <c r="I36" s="29">
        <f t="shared" si="3"/>
        <v>884.49458257165054</v>
      </c>
      <c r="J36" s="51"/>
    </row>
    <row r="37" spans="1:10" ht="18.75" customHeight="1" thickBot="1" x14ac:dyDescent="0.2">
      <c r="A37" s="15"/>
      <c r="B37" s="86" t="s">
        <v>20</v>
      </c>
      <c r="C37" s="87"/>
      <c r="D37" s="73">
        <v>3827</v>
      </c>
      <c r="E37" s="36">
        <v>19056</v>
      </c>
      <c r="F37" s="36">
        <v>30575497</v>
      </c>
      <c r="G37" s="37">
        <f t="shared" si="2"/>
        <v>7989.4165142409202</v>
      </c>
      <c r="H37" s="37">
        <f>F37/E37</f>
        <v>1604.5076091519732</v>
      </c>
      <c r="I37" s="38">
        <f t="shared" si="3"/>
        <v>239.88495908488218</v>
      </c>
      <c r="J37" s="51"/>
    </row>
    <row r="38" spans="1:10" ht="18.75" customHeight="1" thickTop="1" thickBot="1" x14ac:dyDescent="0.2">
      <c r="A38" s="15"/>
      <c r="B38" s="88" t="s">
        <v>6</v>
      </c>
      <c r="C38" s="89"/>
      <c r="D38" s="24">
        <f>SUM(D31:D37)-D35</f>
        <v>289158</v>
      </c>
      <c r="E38" s="25">
        <f>SUM(E31:E37)-E35</f>
        <v>544411</v>
      </c>
      <c r="F38" s="25">
        <f>SUM(F31:F37)</f>
        <v>11148576537</v>
      </c>
      <c r="G38" s="21">
        <f t="shared" si="2"/>
        <v>38555.31071939908</v>
      </c>
      <c r="H38" s="21">
        <f>F38/E38</f>
        <v>20478.23526159464</v>
      </c>
      <c r="I38" s="30">
        <f t="shared" si="3"/>
        <v>87467.942922822243</v>
      </c>
      <c r="J38" s="51"/>
    </row>
    <row r="39" spans="1:10" ht="10.5" customHeight="1" x14ac:dyDescent="0.15">
      <c r="B39" s="5"/>
      <c r="C39" s="5"/>
      <c r="D39" s="5"/>
      <c r="E39" s="5"/>
      <c r="F39" s="5"/>
      <c r="G39" s="5"/>
      <c r="H39" s="5"/>
      <c r="I39" s="5"/>
      <c r="J39" s="51"/>
    </row>
    <row r="40" spans="1:10" ht="17.25" customHeight="1" x14ac:dyDescent="0.15">
      <c r="B40" s="5"/>
      <c r="C40" s="5"/>
      <c r="D40" s="5"/>
      <c r="E40" s="5"/>
      <c r="F40" s="5"/>
      <c r="G40" s="5"/>
      <c r="H40" s="72" t="s">
        <v>26</v>
      </c>
      <c r="I40" s="5"/>
      <c r="J40" s="51"/>
    </row>
    <row r="41" spans="1:10" ht="18" customHeight="1" x14ac:dyDescent="0.15">
      <c r="B41" s="28"/>
      <c r="C41" s="27"/>
      <c r="D41" s="27"/>
      <c r="E41" s="5"/>
      <c r="F41" s="5"/>
      <c r="G41" s="5"/>
      <c r="H41" s="72" t="s">
        <v>25</v>
      </c>
      <c r="I41" s="34"/>
      <c r="J41" s="51"/>
    </row>
    <row r="42" spans="1:10" ht="18" customHeight="1" thickBot="1" x14ac:dyDescent="0.2">
      <c r="B42" s="90" t="s">
        <v>28</v>
      </c>
      <c r="C42" s="90"/>
      <c r="D42" s="90"/>
      <c r="E42" s="51"/>
      <c r="F42" s="51"/>
      <c r="G42" s="51"/>
      <c r="H42" s="51"/>
      <c r="I42" s="5"/>
      <c r="J42" s="51"/>
    </row>
    <row r="43" spans="1:10" ht="18.75" customHeight="1" x14ac:dyDescent="0.15">
      <c r="B43" s="91" t="s">
        <v>15</v>
      </c>
      <c r="C43" s="92"/>
      <c r="D43" s="31">
        <v>155961</v>
      </c>
      <c r="E43" s="6"/>
      <c r="F43" s="6"/>
      <c r="G43" s="6"/>
      <c r="H43" s="6"/>
      <c r="I43" s="6"/>
    </row>
    <row r="44" spans="1:10" ht="18.75" customHeight="1" x14ac:dyDescent="0.15">
      <c r="B44" s="93" t="s">
        <v>16</v>
      </c>
      <c r="C44" s="94"/>
      <c r="D44" s="32">
        <v>0</v>
      </c>
      <c r="E44" s="6"/>
      <c r="F44" s="6"/>
      <c r="G44" s="6"/>
      <c r="H44" s="6"/>
      <c r="I44" s="6"/>
    </row>
    <row r="45" spans="1:10" ht="18.75" customHeight="1" thickBot="1" x14ac:dyDescent="0.2">
      <c r="B45" s="76" t="s">
        <v>3</v>
      </c>
      <c r="C45" s="77"/>
      <c r="D45" s="33">
        <v>127459</v>
      </c>
      <c r="E45" s="6"/>
      <c r="F45" s="6"/>
      <c r="G45" s="6"/>
      <c r="H45" s="6"/>
      <c r="I45" s="6"/>
    </row>
    <row r="46" spans="1:10" x14ac:dyDescent="0.15">
      <c r="B46" s="13"/>
    </row>
  </sheetData>
  <mergeCells count="48">
    <mergeCell ref="B12:C12"/>
    <mergeCell ref="B2:I2"/>
    <mergeCell ref="B4:C5"/>
    <mergeCell ref="D4:D5"/>
    <mergeCell ref="E4:E5"/>
    <mergeCell ref="F4:F5"/>
    <mergeCell ref="G4:G5"/>
    <mergeCell ref="H4:H5"/>
    <mergeCell ref="I4:I5"/>
    <mergeCell ref="B6:B7"/>
    <mergeCell ref="B8:C8"/>
    <mergeCell ref="B9:C9"/>
    <mergeCell ref="B10:C10"/>
    <mergeCell ref="B11:C11"/>
    <mergeCell ref="B22:C22"/>
    <mergeCell ref="B13:C13"/>
    <mergeCell ref="B16:C17"/>
    <mergeCell ref="D16:D17"/>
    <mergeCell ref="E16:E17"/>
    <mergeCell ref="H16:H17"/>
    <mergeCell ref="I16:I17"/>
    <mergeCell ref="B18:B19"/>
    <mergeCell ref="B20:C20"/>
    <mergeCell ref="B21:C21"/>
    <mergeCell ref="F16:F17"/>
    <mergeCell ref="G16:G17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B45:C45"/>
    <mergeCell ref="I29:I30"/>
    <mergeCell ref="B31:B32"/>
    <mergeCell ref="B33:C33"/>
    <mergeCell ref="B34:C34"/>
    <mergeCell ref="B35:C35"/>
    <mergeCell ref="B36:C36"/>
    <mergeCell ref="B37:C37"/>
    <mergeCell ref="B38:C38"/>
    <mergeCell ref="B42:D42"/>
    <mergeCell ref="B43:C43"/>
    <mergeCell ref="B44:C44"/>
  </mergeCells>
  <phoneticPr fontId="2"/>
  <printOptions horizontalCentered="1"/>
  <pageMargins left="0.78740157480314965" right="0.78740157480314965" top="0.59055118110236227" bottom="0.43307086614173229" header="0.39370078740157483" footer="0.31496062992125984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view="pageBreakPreview" zoomScale="85" zoomScaleNormal="90" zoomScaleSheetLayoutView="85" workbookViewId="0">
      <selection activeCell="E36" sqref="E36"/>
    </sheetView>
  </sheetViews>
  <sheetFormatPr defaultRowHeight="13.5" x14ac:dyDescent="0.15"/>
  <cols>
    <col min="1" max="1" width="3.125" style="1" customWidth="1"/>
    <col min="2" max="2" width="10" style="1" customWidth="1"/>
    <col min="3" max="4" width="17.5" style="1" customWidth="1"/>
    <col min="5" max="5" width="18.375" style="1" customWidth="1"/>
    <col min="6" max="6" width="26.25" style="1" customWidth="1"/>
    <col min="7" max="9" width="24.125" style="1" customWidth="1"/>
    <col min="10" max="10" width="3.125" style="1" customWidth="1"/>
    <col min="11" max="16384" width="9" style="1"/>
  </cols>
  <sheetData>
    <row r="1" spans="1:9" ht="16.5" customHeight="1" x14ac:dyDescent="0.2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1:9" ht="23.25" customHeight="1" x14ac:dyDescent="0.2">
      <c r="B2" s="101" t="s">
        <v>35</v>
      </c>
      <c r="C2" s="101"/>
      <c r="D2" s="101"/>
      <c r="E2" s="101"/>
      <c r="F2" s="101"/>
      <c r="G2" s="101"/>
      <c r="H2" s="101"/>
      <c r="I2" s="101"/>
    </row>
    <row r="3" spans="1:9" ht="15" thickBot="1" x14ac:dyDescent="0.2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 x14ac:dyDescent="0.15">
      <c r="A4" s="15"/>
      <c r="B4" s="127" t="s">
        <v>0</v>
      </c>
      <c r="C4" s="128"/>
      <c r="D4" s="129" t="s">
        <v>13</v>
      </c>
      <c r="E4" s="131" t="s">
        <v>14</v>
      </c>
      <c r="F4" s="133" t="s">
        <v>17</v>
      </c>
      <c r="G4" s="131" t="s">
        <v>10</v>
      </c>
      <c r="H4" s="131" t="s">
        <v>11</v>
      </c>
      <c r="I4" s="135" t="s">
        <v>12</v>
      </c>
    </row>
    <row r="5" spans="1:9" ht="18.75" customHeight="1" thickBot="1" x14ac:dyDescent="0.2">
      <c r="A5" s="15"/>
      <c r="B5" s="120"/>
      <c r="C5" s="121"/>
      <c r="D5" s="130"/>
      <c r="E5" s="132"/>
      <c r="F5" s="134"/>
      <c r="G5" s="132"/>
      <c r="H5" s="132"/>
      <c r="I5" s="136"/>
    </row>
    <row r="6" spans="1:9" ht="18.75" customHeight="1" x14ac:dyDescent="0.15">
      <c r="A6" s="15"/>
      <c r="B6" s="137" t="s">
        <v>7</v>
      </c>
      <c r="C6" s="44" t="s">
        <v>4</v>
      </c>
      <c r="D6" s="22">
        <v>4183</v>
      </c>
      <c r="E6" s="20">
        <v>76672</v>
      </c>
      <c r="F6" s="14">
        <v>2387230640</v>
      </c>
      <c r="G6" s="14">
        <f t="shared" ref="G6:G13" si="0">F6/D6</f>
        <v>570698.21659096342</v>
      </c>
      <c r="H6" s="14">
        <f>F6/E6</f>
        <v>31135.625</v>
      </c>
      <c r="I6" s="29">
        <f>F6/$D$43</f>
        <v>15381.739830797878</v>
      </c>
    </row>
    <row r="7" spans="1:9" ht="18.75" customHeight="1" x14ac:dyDescent="0.15">
      <c r="A7" s="15"/>
      <c r="B7" s="138"/>
      <c r="C7" s="45" t="s">
        <v>1</v>
      </c>
      <c r="D7" s="23">
        <v>119166</v>
      </c>
      <c r="E7" s="3">
        <v>176083</v>
      </c>
      <c r="F7" s="4">
        <v>1911433840</v>
      </c>
      <c r="G7" s="14">
        <f t="shared" si="0"/>
        <v>16040.093986539785</v>
      </c>
      <c r="H7" s="14">
        <f>F7/E7</f>
        <v>10855.300284524912</v>
      </c>
      <c r="I7" s="29">
        <f t="shared" ref="I7:I12" si="1">F7/$D$43</f>
        <v>12316.019046514475</v>
      </c>
    </row>
    <row r="8" spans="1:9" ht="18.75" customHeight="1" x14ac:dyDescent="0.15">
      <c r="A8" s="16"/>
      <c r="B8" s="139" t="s">
        <v>5</v>
      </c>
      <c r="C8" s="140"/>
      <c r="D8" s="23">
        <v>27621</v>
      </c>
      <c r="E8" s="3">
        <v>47734</v>
      </c>
      <c r="F8" s="3">
        <v>394342630</v>
      </c>
      <c r="G8" s="14">
        <f t="shared" si="0"/>
        <v>14276.913580246914</v>
      </c>
      <c r="H8" s="14">
        <f>F8/E8</f>
        <v>8261.25256630494</v>
      </c>
      <c r="I8" s="29">
        <f t="shared" si="1"/>
        <v>2540.8838330143881</v>
      </c>
    </row>
    <row r="9" spans="1:9" ht="18.75" customHeight="1" x14ac:dyDescent="0.15">
      <c r="A9" s="16"/>
      <c r="B9" s="141" t="s">
        <v>22</v>
      </c>
      <c r="C9" s="142"/>
      <c r="D9" s="50">
        <v>63934</v>
      </c>
      <c r="E9" s="3" t="s">
        <v>21</v>
      </c>
      <c r="F9" s="26">
        <v>827235600</v>
      </c>
      <c r="G9" s="14">
        <f t="shared" si="0"/>
        <v>12938.899490099166</v>
      </c>
      <c r="H9" s="43" t="s">
        <v>21</v>
      </c>
      <c r="I9" s="29">
        <f t="shared" si="1"/>
        <v>5330.1606324783024</v>
      </c>
    </row>
    <row r="10" spans="1:9" ht="18.75" customHeight="1" x14ac:dyDescent="0.15">
      <c r="A10" s="15"/>
      <c r="B10" s="141" t="s">
        <v>18</v>
      </c>
      <c r="C10" s="142"/>
      <c r="D10" s="42">
        <v>4019</v>
      </c>
      <c r="E10" s="3">
        <v>210416</v>
      </c>
      <c r="F10" s="3">
        <v>139834334</v>
      </c>
      <c r="G10" s="14">
        <f t="shared" si="0"/>
        <v>34793.315252550383</v>
      </c>
      <c r="H10" s="4">
        <f>F10/E10</f>
        <v>664.56131662991413</v>
      </c>
      <c r="I10" s="29">
        <f t="shared" si="1"/>
        <v>901.000225516917</v>
      </c>
    </row>
    <row r="11" spans="1:9" ht="18.75" customHeight="1" x14ac:dyDescent="0.15">
      <c r="A11" s="15"/>
      <c r="B11" s="139" t="s">
        <v>19</v>
      </c>
      <c r="C11" s="140"/>
      <c r="D11" s="39">
        <v>770</v>
      </c>
      <c r="E11" s="40">
        <v>5814</v>
      </c>
      <c r="F11" s="40">
        <v>68773370</v>
      </c>
      <c r="G11" s="4">
        <f t="shared" si="0"/>
        <v>89316.064935064933</v>
      </c>
      <c r="H11" s="4">
        <f>F11/E11</f>
        <v>11828.925008599932</v>
      </c>
      <c r="I11" s="41">
        <f t="shared" si="1"/>
        <v>443.13023924123223</v>
      </c>
    </row>
    <row r="12" spans="1:9" ht="18.75" customHeight="1" thickBot="1" x14ac:dyDescent="0.2">
      <c r="A12" s="15"/>
      <c r="B12" s="125" t="s">
        <v>20</v>
      </c>
      <c r="C12" s="126"/>
      <c r="D12" s="35">
        <v>6172</v>
      </c>
      <c r="E12" s="36">
        <v>25023</v>
      </c>
      <c r="F12" s="36">
        <v>40415356</v>
      </c>
      <c r="G12" s="37">
        <f t="shared" si="0"/>
        <v>6548.1782242384961</v>
      </c>
      <c r="H12" s="37">
        <f>F12/E12</f>
        <v>1615.1283219438117</v>
      </c>
      <c r="I12" s="38">
        <f t="shared" si="1"/>
        <v>260.40989954832185</v>
      </c>
    </row>
    <row r="13" spans="1:9" ht="18.75" customHeight="1" thickTop="1" thickBot="1" x14ac:dyDescent="0.2">
      <c r="A13" s="15"/>
      <c r="B13" s="120" t="s">
        <v>6</v>
      </c>
      <c r="C13" s="121"/>
      <c r="D13" s="24">
        <f>SUM(D6:D12)-D10</f>
        <v>221846</v>
      </c>
      <c r="E13" s="25">
        <f>SUM(E6:E12)-E10</f>
        <v>331326</v>
      </c>
      <c r="F13" s="25">
        <f>SUM(F6:F12)</f>
        <v>5769265770</v>
      </c>
      <c r="G13" s="21">
        <f t="shared" si="0"/>
        <v>26005.723655148166</v>
      </c>
      <c r="H13" s="21">
        <f>F13/E13</f>
        <v>17412.656326397566</v>
      </c>
      <c r="I13" s="30">
        <f>F13/$D$43</f>
        <v>37173.343707111511</v>
      </c>
    </row>
    <row r="14" spans="1:9" ht="18.75" customHeight="1" x14ac:dyDescent="0.15">
      <c r="A14" s="8"/>
      <c r="B14" s="11"/>
      <c r="C14" s="11"/>
      <c r="D14" s="12"/>
      <c r="E14" s="12"/>
      <c r="F14" s="12"/>
      <c r="G14" s="12"/>
      <c r="H14" s="12"/>
      <c r="I14" s="12"/>
    </row>
    <row r="15" spans="1:9" ht="18.75" customHeight="1" thickBot="1" x14ac:dyDescent="0.2">
      <c r="B15" s="17" t="s">
        <v>9</v>
      </c>
      <c r="D15" s="5"/>
      <c r="E15" s="5"/>
      <c r="F15" s="5"/>
      <c r="G15" s="5"/>
      <c r="H15" s="5"/>
      <c r="I15" s="5"/>
    </row>
    <row r="16" spans="1:9" ht="18.75" customHeight="1" x14ac:dyDescent="0.15">
      <c r="A16" s="15"/>
      <c r="B16" s="122" t="s">
        <v>0</v>
      </c>
      <c r="C16" s="123"/>
      <c r="D16" s="147" t="s">
        <v>13</v>
      </c>
      <c r="E16" s="110" t="s">
        <v>14</v>
      </c>
      <c r="F16" s="116" t="s">
        <v>17</v>
      </c>
      <c r="G16" s="110" t="s">
        <v>10</v>
      </c>
      <c r="H16" s="110" t="s">
        <v>11</v>
      </c>
      <c r="I16" s="112" t="s">
        <v>12</v>
      </c>
    </row>
    <row r="17" spans="1:10" ht="18.75" customHeight="1" thickBot="1" x14ac:dyDescent="0.2">
      <c r="A17" s="15"/>
      <c r="B17" s="99"/>
      <c r="C17" s="100"/>
      <c r="D17" s="148"/>
      <c r="E17" s="111"/>
      <c r="F17" s="117"/>
      <c r="G17" s="111"/>
      <c r="H17" s="111"/>
      <c r="I17" s="113"/>
    </row>
    <row r="18" spans="1:10" ht="18.75" customHeight="1" x14ac:dyDescent="0.15">
      <c r="A18" s="15"/>
      <c r="B18" s="114" t="s">
        <v>7</v>
      </c>
      <c r="C18" s="48" t="s">
        <v>4</v>
      </c>
      <c r="D18" s="3" t="s">
        <v>21</v>
      </c>
      <c r="E18" s="3" t="s">
        <v>21</v>
      </c>
      <c r="F18" s="3" t="s">
        <v>21</v>
      </c>
      <c r="G18" s="3" t="s">
        <v>21</v>
      </c>
      <c r="H18" s="3" t="s">
        <v>21</v>
      </c>
      <c r="I18" s="61" t="s">
        <v>21</v>
      </c>
      <c r="J18" s="62"/>
    </row>
    <row r="19" spans="1:10" ht="18.75" customHeight="1" x14ac:dyDescent="0.15">
      <c r="A19" s="15"/>
      <c r="B19" s="115"/>
      <c r="C19" s="49" t="s">
        <v>1</v>
      </c>
      <c r="D19" s="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58" t="s">
        <v>21</v>
      </c>
    </row>
    <row r="20" spans="1:10" ht="18.75" customHeight="1" x14ac:dyDescent="0.15">
      <c r="A20" s="16"/>
      <c r="B20" s="95" t="s">
        <v>5</v>
      </c>
      <c r="C20" s="96"/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58" t="s">
        <v>21</v>
      </c>
    </row>
    <row r="21" spans="1:10" ht="18.75" customHeight="1" x14ac:dyDescent="0.15">
      <c r="A21" s="16"/>
      <c r="B21" s="95" t="s">
        <v>2</v>
      </c>
      <c r="C21" s="96"/>
      <c r="D21" s="3" t="s">
        <v>21</v>
      </c>
      <c r="E21" s="3" t="s">
        <v>21</v>
      </c>
      <c r="F21" s="3" t="s">
        <v>21</v>
      </c>
      <c r="G21" s="3" t="s">
        <v>21</v>
      </c>
      <c r="H21" s="3" t="s">
        <v>21</v>
      </c>
      <c r="I21" s="58" t="s">
        <v>21</v>
      </c>
    </row>
    <row r="22" spans="1:10" ht="18.75" customHeight="1" x14ac:dyDescent="0.15">
      <c r="A22" s="15"/>
      <c r="B22" s="145" t="s">
        <v>18</v>
      </c>
      <c r="C22" s="146"/>
      <c r="D22" s="3" t="s">
        <v>21</v>
      </c>
      <c r="E22" s="3" t="s">
        <v>21</v>
      </c>
      <c r="F22" s="3" t="s">
        <v>21</v>
      </c>
      <c r="G22" s="3" t="s">
        <v>21</v>
      </c>
      <c r="H22" s="3" t="s">
        <v>21</v>
      </c>
      <c r="I22" s="58" t="s">
        <v>21</v>
      </c>
    </row>
    <row r="23" spans="1:10" ht="18.75" customHeight="1" x14ac:dyDescent="0.15">
      <c r="A23" s="15"/>
      <c r="B23" s="95" t="s">
        <v>19</v>
      </c>
      <c r="C23" s="96"/>
      <c r="D23" s="3" t="s">
        <v>21</v>
      </c>
      <c r="E23" s="3" t="s">
        <v>21</v>
      </c>
      <c r="F23" s="3" t="s">
        <v>21</v>
      </c>
      <c r="G23" s="3" t="s">
        <v>21</v>
      </c>
      <c r="H23" s="3" t="s">
        <v>21</v>
      </c>
      <c r="I23" s="58" t="s">
        <v>21</v>
      </c>
    </row>
    <row r="24" spans="1:10" ht="18.75" customHeight="1" thickBot="1" x14ac:dyDescent="0.2">
      <c r="A24" s="15"/>
      <c r="B24" s="97" t="s">
        <v>20</v>
      </c>
      <c r="C24" s="98"/>
      <c r="D24" s="3" t="s">
        <v>21</v>
      </c>
      <c r="E24" s="3" t="s">
        <v>21</v>
      </c>
      <c r="F24" s="3" t="s">
        <v>21</v>
      </c>
      <c r="G24" s="63" t="s">
        <v>21</v>
      </c>
      <c r="H24" s="63" t="s">
        <v>21</v>
      </c>
      <c r="I24" s="67" t="s">
        <v>21</v>
      </c>
    </row>
    <row r="25" spans="1:10" ht="18.75" customHeight="1" thickTop="1" thickBot="1" x14ac:dyDescent="0.2">
      <c r="A25" s="15"/>
      <c r="B25" s="99" t="s">
        <v>6</v>
      </c>
      <c r="C25" s="100"/>
      <c r="D25" s="64">
        <f>SUM(D18:D24)</f>
        <v>0</v>
      </c>
      <c r="E25" s="25">
        <f>SUM(E18:E24)</f>
        <v>0</v>
      </c>
      <c r="F25" s="65">
        <f>SUM(F18:F24)</f>
        <v>0</v>
      </c>
      <c r="G25" s="65" t="s">
        <v>21</v>
      </c>
      <c r="H25" s="66" t="s">
        <v>24</v>
      </c>
      <c r="I25" s="71" t="s">
        <v>21</v>
      </c>
    </row>
    <row r="26" spans="1:10" ht="18.75" customHeight="1" x14ac:dyDescent="0.15">
      <c r="A26" s="8"/>
      <c r="B26" s="11"/>
      <c r="C26" s="11"/>
      <c r="D26" s="60"/>
      <c r="E26" s="12"/>
      <c r="F26" s="12"/>
      <c r="G26" s="12"/>
      <c r="H26" s="12"/>
      <c r="I26" s="60"/>
    </row>
    <row r="27" spans="1:10" ht="29.25" customHeight="1" x14ac:dyDescent="0.2">
      <c r="B27" s="101" t="s">
        <v>36</v>
      </c>
      <c r="C27" s="101"/>
      <c r="D27" s="101"/>
      <c r="E27" s="101"/>
      <c r="F27" s="101"/>
      <c r="G27" s="101"/>
      <c r="H27" s="101"/>
      <c r="I27" s="101"/>
    </row>
    <row r="28" spans="1:10" ht="18.75" customHeight="1" thickBot="1" x14ac:dyDescent="0.2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 x14ac:dyDescent="0.15">
      <c r="A29" s="15"/>
      <c r="B29" s="102" t="s">
        <v>0</v>
      </c>
      <c r="C29" s="103"/>
      <c r="D29" s="104" t="s">
        <v>13</v>
      </c>
      <c r="E29" s="106" t="s">
        <v>14</v>
      </c>
      <c r="F29" s="108" t="s">
        <v>17</v>
      </c>
      <c r="G29" s="106" t="s">
        <v>10</v>
      </c>
      <c r="H29" s="106" t="s">
        <v>11</v>
      </c>
      <c r="I29" s="78" t="s">
        <v>12</v>
      </c>
    </row>
    <row r="30" spans="1:10" ht="18.75" customHeight="1" thickBot="1" x14ac:dyDescent="0.2">
      <c r="A30" s="15"/>
      <c r="B30" s="88"/>
      <c r="C30" s="89"/>
      <c r="D30" s="105"/>
      <c r="E30" s="107"/>
      <c r="F30" s="109"/>
      <c r="G30" s="107"/>
      <c r="H30" s="107"/>
      <c r="I30" s="79"/>
    </row>
    <row r="31" spans="1:10" ht="18.75" customHeight="1" x14ac:dyDescent="0.15">
      <c r="A31" s="15"/>
      <c r="B31" s="80" t="s">
        <v>7</v>
      </c>
      <c r="C31" s="46" t="s">
        <v>4</v>
      </c>
      <c r="D31" s="22">
        <v>9955</v>
      </c>
      <c r="E31" s="20">
        <v>188498</v>
      </c>
      <c r="F31" s="14">
        <v>5795466470</v>
      </c>
      <c r="G31" s="74">
        <f t="shared" ref="G31:G38" si="2">F31/D31</f>
        <v>582166.39578101458</v>
      </c>
      <c r="H31" s="74">
        <f>F31/E31</f>
        <v>30745.506424471347</v>
      </c>
      <c r="I31" s="75">
        <f t="shared" ref="I31:I38" si="3">F31/$D$45</f>
        <v>45344.389875596586</v>
      </c>
    </row>
    <row r="32" spans="1:10" ht="18.75" customHeight="1" x14ac:dyDescent="0.15">
      <c r="A32" s="15"/>
      <c r="B32" s="81"/>
      <c r="C32" s="47" t="s">
        <v>1</v>
      </c>
      <c r="D32" s="23">
        <v>158098</v>
      </c>
      <c r="E32" s="3">
        <v>284749</v>
      </c>
      <c r="F32" s="4">
        <v>3249958590</v>
      </c>
      <c r="G32" s="14">
        <f t="shared" si="2"/>
        <v>20556.607863477086</v>
      </c>
      <c r="H32" s="14">
        <f>F32/E32</f>
        <v>11413.415288552374</v>
      </c>
      <c r="I32" s="29">
        <f t="shared" si="3"/>
        <v>25428.04624051326</v>
      </c>
    </row>
    <row r="33" spans="1:9" ht="18.75" customHeight="1" x14ac:dyDescent="0.15">
      <c r="A33" s="16"/>
      <c r="B33" s="82" t="s">
        <v>5</v>
      </c>
      <c r="C33" s="83"/>
      <c r="D33" s="23">
        <v>25284</v>
      </c>
      <c r="E33" s="3">
        <v>47677</v>
      </c>
      <c r="F33" s="3">
        <v>412612920</v>
      </c>
      <c r="G33" s="14">
        <f t="shared" si="2"/>
        <v>16319.131466540104</v>
      </c>
      <c r="H33" s="14">
        <f>F33/E33</f>
        <v>8654.3389894498396</v>
      </c>
      <c r="I33" s="29">
        <f t="shared" si="3"/>
        <v>3228.3304905719428</v>
      </c>
    </row>
    <row r="34" spans="1:9" ht="18.75" customHeight="1" x14ac:dyDescent="0.15">
      <c r="A34" s="16"/>
      <c r="B34" s="82" t="s">
        <v>2</v>
      </c>
      <c r="C34" s="83"/>
      <c r="D34" s="50">
        <v>88454</v>
      </c>
      <c r="E34" s="3" t="s">
        <v>21</v>
      </c>
      <c r="F34" s="26">
        <v>1314638070</v>
      </c>
      <c r="G34" s="14">
        <f>F34/D34</f>
        <v>14862.392543016709</v>
      </c>
      <c r="H34" s="14" t="s">
        <v>21</v>
      </c>
      <c r="I34" s="29">
        <f>F34/$D$45</f>
        <v>10285.878022064002</v>
      </c>
    </row>
    <row r="35" spans="1:9" ht="18.75" customHeight="1" x14ac:dyDescent="0.15">
      <c r="A35" s="15"/>
      <c r="B35" s="143" t="s">
        <v>18</v>
      </c>
      <c r="C35" s="144"/>
      <c r="D35" s="42">
        <v>9456</v>
      </c>
      <c r="E35" s="3">
        <v>482204</v>
      </c>
      <c r="F35" s="3">
        <v>328991651</v>
      </c>
      <c r="G35" s="14">
        <f>F35/D35</f>
        <v>34791.841264805415</v>
      </c>
      <c r="H35" s="14">
        <f>F35/E35</f>
        <v>682.26653242196244</v>
      </c>
      <c r="I35" s="29">
        <f>F35/$D$45</f>
        <v>2574.0681558563492</v>
      </c>
    </row>
    <row r="36" spans="1:9" ht="18.75" customHeight="1" x14ac:dyDescent="0.15">
      <c r="A36" s="15"/>
      <c r="B36" s="82" t="s">
        <v>19</v>
      </c>
      <c r="C36" s="83"/>
      <c r="D36" s="39">
        <v>860</v>
      </c>
      <c r="E36" s="40">
        <v>9295</v>
      </c>
      <c r="F36" s="40">
        <v>107011615</v>
      </c>
      <c r="G36" s="14">
        <f>F36/D36</f>
        <v>124432.11046511628</v>
      </c>
      <c r="H36" s="14">
        <f>F36/E36</f>
        <v>11512.814954276493</v>
      </c>
      <c r="I36" s="29">
        <f>F36/$D$45</f>
        <v>837.2710664267272</v>
      </c>
    </row>
    <row r="37" spans="1:9" ht="18.75" customHeight="1" thickBot="1" x14ac:dyDescent="0.2">
      <c r="A37" s="15"/>
      <c r="B37" s="86" t="s">
        <v>20</v>
      </c>
      <c r="C37" s="87"/>
      <c r="D37" s="73">
        <v>3992</v>
      </c>
      <c r="E37" s="36">
        <v>20761</v>
      </c>
      <c r="F37" s="36">
        <v>33101598</v>
      </c>
      <c r="G37" s="37">
        <f>F37/D37</f>
        <v>8291.983466933867</v>
      </c>
      <c r="H37" s="37">
        <f>F37/E37</f>
        <v>1594.4125042146331</v>
      </c>
      <c r="I37" s="38">
        <f>F37/$D$45</f>
        <v>258.99067365620846</v>
      </c>
    </row>
    <row r="38" spans="1:9" ht="18.75" customHeight="1" thickTop="1" thickBot="1" x14ac:dyDescent="0.2">
      <c r="A38" s="15"/>
      <c r="B38" s="88" t="s">
        <v>6</v>
      </c>
      <c r="C38" s="89"/>
      <c r="D38" s="24">
        <f>SUM(D31:D37)-D35</f>
        <v>286643</v>
      </c>
      <c r="E38" s="25">
        <f>SUM(E31:E37)-E35</f>
        <v>550980</v>
      </c>
      <c r="F38" s="25">
        <f>SUM(F31:F37)</f>
        <v>11241780914</v>
      </c>
      <c r="G38" s="21">
        <f t="shared" si="2"/>
        <v>39218.7526435322</v>
      </c>
      <c r="H38" s="21">
        <f>F38/E38</f>
        <v>20403.24678572725</v>
      </c>
      <c r="I38" s="30">
        <f t="shared" si="3"/>
        <v>87956.97452468508</v>
      </c>
    </row>
    <row r="39" spans="1:9" ht="10.5" customHeight="1" x14ac:dyDescent="0.15">
      <c r="B39" s="5"/>
      <c r="C39" s="5"/>
      <c r="D39" s="5"/>
      <c r="E39" s="5"/>
      <c r="F39" s="5"/>
      <c r="G39" s="5"/>
      <c r="H39" s="5"/>
      <c r="I39" s="5"/>
    </row>
    <row r="40" spans="1:9" ht="17.25" customHeight="1" x14ac:dyDescent="0.15">
      <c r="B40" s="5"/>
      <c r="C40" s="5"/>
      <c r="D40" s="5"/>
      <c r="E40" s="5"/>
      <c r="F40" s="5"/>
      <c r="G40" s="5"/>
      <c r="H40" s="72" t="s">
        <v>26</v>
      </c>
      <c r="I40" s="5"/>
    </row>
    <row r="41" spans="1:9" ht="18" customHeight="1" x14ac:dyDescent="0.15">
      <c r="B41" s="28"/>
      <c r="C41" s="27"/>
      <c r="D41" s="27"/>
      <c r="E41" s="6"/>
      <c r="F41" s="6"/>
      <c r="G41" s="6"/>
      <c r="H41" s="72" t="s">
        <v>25</v>
      </c>
      <c r="I41" s="34"/>
    </row>
    <row r="42" spans="1:9" ht="18" customHeight="1" thickBot="1" x14ac:dyDescent="0.2">
      <c r="B42" s="90" t="s">
        <v>29</v>
      </c>
      <c r="C42" s="90"/>
      <c r="D42" s="90"/>
    </row>
    <row r="43" spans="1:9" ht="18.75" customHeight="1" x14ac:dyDescent="0.15">
      <c r="B43" s="91" t="s">
        <v>15</v>
      </c>
      <c r="C43" s="92"/>
      <c r="D43" s="31">
        <v>155199</v>
      </c>
      <c r="E43" s="6"/>
      <c r="F43" s="6"/>
      <c r="G43" s="6"/>
      <c r="H43" s="6"/>
      <c r="I43" s="34"/>
    </row>
    <row r="44" spans="1:9" ht="18.75" customHeight="1" x14ac:dyDescent="0.15">
      <c r="B44" s="93" t="s">
        <v>16</v>
      </c>
      <c r="C44" s="94"/>
      <c r="D44" s="32">
        <v>0</v>
      </c>
      <c r="E44" s="6"/>
      <c r="F44" s="6"/>
      <c r="G44" s="6"/>
      <c r="H44" s="6"/>
      <c r="I44" s="6"/>
    </row>
    <row r="45" spans="1:9" ht="18.75" customHeight="1" thickBot="1" x14ac:dyDescent="0.2">
      <c r="B45" s="76" t="s">
        <v>3</v>
      </c>
      <c r="C45" s="77"/>
      <c r="D45" s="33">
        <v>127810</v>
      </c>
      <c r="E45" s="6"/>
      <c r="F45" s="6"/>
      <c r="G45" s="6"/>
      <c r="H45" s="6"/>
      <c r="I45" s="6"/>
    </row>
    <row r="46" spans="1:9" x14ac:dyDescent="0.15">
      <c r="B46" s="13"/>
    </row>
  </sheetData>
  <mergeCells count="48">
    <mergeCell ref="B12:C12"/>
    <mergeCell ref="B2:I2"/>
    <mergeCell ref="B4:C5"/>
    <mergeCell ref="D4:D5"/>
    <mergeCell ref="E4:E5"/>
    <mergeCell ref="F4:F5"/>
    <mergeCell ref="G4:G5"/>
    <mergeCell ref="H4:H5"/>
    <mergeCell ref="I4:I5"/>
    <mergeCell ref="B6:B7"/>
    <mergeCell ref="B8:C8"/>
    <mergeCell ref="B9:C9"/>
    <mergeCell ref="B10:C10"/>
    <mergeCell ref="B11:C11"/>
    <mergeCell ref="B22:C22"/>
    <mergeCell ref="B13:C13"/>
    <mergeCell ref="B16:C17"/>
    <mergeCell ref="D16:D17"/>
    <mergeCell ref="E16:E17"/>
    <mergeCell ref="H16:H17"/>
    <mergeCell ref="I16:I17"/>
    <mergeCell ref="B18:B19"/>
    <mergeCell ref="B20:C20"/>
    <mergeCell ref="B21:C21"/>
    <mergeCell ref="F16:F17"/>
    <mergeCell ref="G16:G17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B45:C45"/>
    <mergeCell ref="I29:I30"/>
    <mergeCell ref="B31:B32"/>
    <mergeCell ref="B33:C33"/>
    <mergeCell ref="B34:C34"/>
    <mergeCell ref="B35:C35"/>
    <mergeCell ref="B36:C36"/>
    <mergeCell ref="B37:C37"/>
    <mergeCell ref="B38:C38"/>
    <mergeCell ref="B42:D42"/>
    <mergeCell ref="B43:C43"/>
    <mergeCell ref="B44:C44"/>
  </mergeCells>
  <phoneticPr fontId="2"/>
  <printOptions horizontalCentered="1"/>
  <pageMargins left="0.78740157480314965" right="0.78740157480314965" top="0.59055118110236227" bottom="0.43307086614173229" header="0.39370078740157483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令和4年9月審査分</vt:lpstr>
      <vt:lpstr>令和4年10月審査分</vt:lpstr>
      <vt:lpstr>令和4年11月審査分</vt:lpstr>
      <vt:lpstr>令和4年10月審査分!Print_Area</vt:lpstr>
      <vt:lpstr>令和4年11月審査分!Print_Area</vt:lpstr>
      <vt:lpstr>令和4年9月審査分!Print_Area</vt:lpstr>
    </vt:vector>
  </TitlesOfParts>
  <Company>徳島県国民健康保険団体連合会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徳島県国民健康保険団体連合会</dc:creator>
  <cp:lastModifiedBy>CB281B</cp:lastModifiedBy>
  <cp:lastPrinted>2021-08-04T07:30:13Z</cp:lastPrinted>
  <dcterms:created xsi:type="dcterms:W3CDTF">2004-03-31T04:17:09Z</dcterms:created>
  <dcterms:modified xsi:type="dcterms:W3CDTF">2023-02-28T06:20:08Z</dcterms:modified>
</cp:coreProperties>
</file>